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" yWindow="-12" windowWidth="7776" windowHeight="9012"/>
  </bookViews>
  <sheets>
    <sheet name="2014 základní kola" sheetId="8" r:id="rId1"/>
    <sheet name="2014 konečné pavouky" sheetId="9" r:id="rId2"/>
    <sheet name="2014 deset součtů" sheetId="3" r:id="rId3"/>
    <sheet name="2014 deset nahozů" sheetId="4" r:id="rId4"/>
  </sheets>
  <calcPr calcId="125725"/>
</workbook>
</file>

<file path=xl/calcChain.xml><?xml version="1.0" encoding="utf-8"?>
<calcChain xmlns="http://schemas.openxmlformats.org/spreadsheetml/2006/main">
  <c r="M20" i="3"/>
  <c r="N20" s="1"/>
  <c r="M14"/>
  <c r="N14" s="1"/>
  <c r="M6"/>
  <c r="N6" s="1"/>
  <c r="M19"/>
  <c r="N19" s="1"/>
  <c r="M28"/>
  <c r="N28" s="1"/>
  <c r="M21"/>
  <c r="M44"/>
  <c r="N44" s="1"/>
  <c r="M25"/>
  <c r="M33"/>
  <c r="N33" s="1"/>
  <c r="M4"/>
  <c r="N4" s="1"/>
  <c r="M8"/>
  <c r="N8" s="1"/>
  <c r="M22"/>
  <c r="N22" s="1"/>
  <c r="M42"/>
  <c r="N42" s="1"/>
  <c r="M24"/>
  <c r="N24" s="1"/>
  <c r="M35"/>
  <c r="N35" s="1"/>
  <c r="M16"/>
  <c r="M43"/>
  <c r="N43" s="1"/>
  <c r="M29"/>
  <c r="N29" s="1"/>
  <c r="M34"/>
  <c r="N34" s="1"/>
  <c r="M38"/>
  <c r="N38" s="1"/>
  <c r="M39"/>
  <c r="N39" s="1"/>
  <c r="M41"/>
  <c r="N41" s="1"/>
  <c r="M31"/>
  <c r="N31" s="1"/>
  <c r="M36"/>
  <c r="N36" s="1"/>
  <c r="M17"/>
  <c r="M5"/>
  <c r="N5" s="1"/>
  <c r="M18"/>
  <c r="N18" s="1"/>
  <c r="M15"/>
  <c r="N15" s="1"/>
  <c r="M9"/>
  <c r="N9" s="1"/>
  <c r="M37"/>
  <c r="N37" s="1"/>
  <c r="M40"/>
  <c r="M7"/>
  <c r="N7" s="1"/>
  <c r="M30"/>
  <c r="N30" s="1"/>
  <c r="M26"/>
  <c r="N26" s="1"/>
  <c r="M32"/>
  <c r="N32" s="1"/>
  <c r="M27"/>
  <c r="N27" s="1"/>
  <c r="M23"/>
  <c r="N23" s="1"/>
  <c r="M13"/>
  <c r="M20" i="4"/>
  <c r="N20" s="1"/>
  <c r="M21"/>
  <c r="N21" s="1"/>
  <c r="M24"/>
  <c r="N24" s="1"/>
  <c r="M32"/>
  <c r="N32" s="1"/>
  <c r="M35"/>
  <c r="N35" s="1"/>
  <c r="M16"/>
  <c r="N16" s="1"/>
  <c r="M12"/>
  <c r="N12" s="1"/>
  <c r="M41"/>
  <c r="N41" s="1"/>
  <c r="M40"/>
  <c r="N40" s="1"/>
  <c r="M39"/>
  <c r="N39" s="1"/>
  <c r="M17"/>
  <c r="N17" s="1"/>
  <c r="M37"/>
  <c r="N37" s="1"/>
  <c r="M34"/>
  <c r="N34" s="1"/>
  <c r="M33"/>
  <c r="N33" s="1"/>
  <c r="M23"/>
  <c r="N23" s="1"/>
  <c r="M30"/>
  <c r="N30" s="1"/>
  <c r="M29"/>
  <c r="N29" s="1"/>
  <c r="M18"/>
  <c r="N18" s="1"/>
  <c r="M13"/>
  <c r="N13" s="1"/>
  <c r="M15"/>
  <c r="N15" s="1"/>
  <c r="M11"/>
  <c r="N11" s="1"/>
  <c r="M27"/>
  <c r="N27" s="1"/>
  <c r="M10"/>
  <c r="N10" s="1"/>
  <c r="M9"/>
  <c r="N9" s="1"/>
  <c r="M26"/>
  <c r="N26" s="1"/>
  <c r="M38"/>
  <c r="N38" s="1"/>
  <c r="M6"/>
  <c r="N6" s="1"/>
  <c r="M8"/>
  <c r="N8" s="1"/>
  <c r="M25"/>
  <c r="N25" s="1"/>
  <c r="M19"/>
  <c r="N19" s="1"/>
  <c r="M14"/>
  <c r="N14" s="1"/>
  <c r="M28"/>
  <c r="N28" s="1"/>
  <c r="M31"/>
  <c r="N31" s="1"/>
  <c r="M36"/>
  <c r="N36" s="1"/>
  <c r="M22"/>
  <c r="N22" s="1"/>
  <c r="M7"/>
  <c r="N7" s="1"/>
</calcChain>
</file>

<file path=xl/sharedStrings.xml><?xml version="1.0" encoding="utf-8"?>
<sst xmlns="http://schemas.openxmlformats.org/spreadsheetml/2006/main" count="247" uniqueCount="93">
  <si>
    <t>Pořadí</t>
  </si>
  <si>
    <t>Jméno</t>
  </si>
  <si>
    <t>Celkem</t>
  </si>
  <si>
    <t>Vašák Jaroslav</t>
  </si>
  <si>
    <t>Halamka Pavel</t>
  </si>
  <si>
    <t>Beseda Daniel</t>
  </si>
  <si>
    <t>Fojtík Zbyněk</t>
  </si>
  <si>
    <t>pořadí</t>
  </si>
  <si>
    <t>jméno</t>
  </si>
  <si>
    <t>Rychterová Anina</t>
  </si>
  <si>
    <t>Šamonilová Naďa</t>
  </si>
  <si>
    <t>Hrubeš Zdeněk</t>
  </si>
  <si>
    <t>Kunstýřová Růženka</t>
  </si>
  <si>
    <t>Tvrzníková Ivanka</t>
  </si>
  <si>
    <t>Lukas David</t>
  </si>
  <si>
    <t>Michálek Václav</t>
  </si>
  <si>
    <t>Beneš Jan</t>
  </si>
  <si>
    <t>Kosová Hana</t>
  </si>
  <si>
    <t>Diviš Pavel</t>
  </si>
  <si>
    <t>Rychter Antonín</t>
  </si>
  <si>
    <t>Hobža Vladimír</t>
  </si>
  <si>
    <t>Zuklín Petr</t>
  </si>
  <si>
    <t>Horák Michael</t>
  </si>
  <si>
    <t>Bezchlebová Lenka</t>
  </si>
  <si>
    <t>celkem</t>
  </si>
  <si>
    <t>Besedová Lucie</t>
  </si>
  <si>
    <t>Holubec Aleš</t>
  </si>
  <si>
    <t>Völfelová Marta</t>
  </si>
  <si>
    <t>Fiala Jan</t>
  </si>
  <si>
    <t>Mišovičová Kateřina</t>
  </si>
  <si>
    <t>Völfelová Veronika</t>
  </si>
  <si>
    <t>Šejba Petr</t>
  </si>
  <si>
    <t>Fialová Kája</t>
  </si>
  <si>
    <t>Holubcová Lenka</t>
  </si>
  <si>
    <t>Kamaryt Josef</t>
  </si>
  <si>
    <t>Dlouhá Ivana</t>
  </si>
  <si>
    <t>Slezák Zdeněk</t>
  </si>
  <si>
    <t>Žáčková Markéta</t>
  </si>
  <si>
    <t>Madová Michaela</t>
  </si>
  <si>
    <t>Padevětová Hana</t>
  </si>
  <si>
    <t>Togner Jiří</t>
  </si>
  <si>
    <t>Smolková Andrea</t>
  </si>
  <si>
    <t>Balaštík Pavel</t>
  </si>
  <si>
    <t>Kolařík Jakub</t>
  </si>
  <si>
    <t>průměr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</si>
  <si>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</si>
  <si>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</si>
  <si>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</si>
  <si>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</si>
  <si>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</si>
  <si>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</si>
  <si>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</si>
  <si>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</si>
  <si>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</si>
  <si>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</si>
  <si>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</si>
  <si>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</si>
  <si>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</si>
  <si>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</si>
  <si>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</si>
  <si>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</si>
  <si>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</si>
  <si>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</si>
  <si>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</si>
  <si>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</si>
  <si>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</si>
  <si>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</si>
  <si>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</si>
  <si>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</si>
  <si>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</si>
  <si>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</si>
  <si>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</si>
  <si>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</si>
  <si>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</si>
  <si>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</si>
  <si>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</si>
  <si>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</si>
  <si>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</si>
  <si>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</si>
  <si>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</si>
  <si>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</si>
  <si>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Holandský billiard 2014</t>
  </si>
  <si>
    <t>Výsledky deseti nejlepších výsledků</t>
  </si>
  <si>
    <t>Výsledky hráčů, kteří odehráli míň jak 10 turnajů</t>
  </si>
  <si>
    <t xml:space="preserve">Deset nejvyšších náhozů </t>
  </si>
  <si>
    <t>Stav soutěže v období 2014 základní kola</t>
  </si>
  <si>
    <t>Storno</t>
  </si>
  <si>
    <t>Fialová Karolína</t>
  </si>
  <si>
    <t>Kosová Hanka</t>
  </si>
  <si>
    <t>Holandský billiard - umístění v základních kolech</t>
  </si>
  <si>
    <t>nejlepších deset výsledků</t>
  </si>
  <si>
    <t>Holandský billiard - umístění v konečném pavouku</t>
  </si>
  <si>
    <t>Stav soutěže v období 2014 pavouky</t>
  </si>
</sst>
</file>

<file path=xl/styles.xml><?xml version="1.0" encoding="utf-8"?>
<styleSheet xmlns="http://schemas.openxmlformats.org/spreadsheetml/2006/main">
  <numFmts count="2">
    <numFmt numFmtId="164" formatCode="d/m;@"/>
    <numFmt numFmtId="165" formatCode="0.0;;\-\-\-"/>
  </numFmts>
  <fonts count="7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/>
    <xf numFmtId="0" fontId="2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0" fontId="0" fillId="5" borderId="1" xfId="0" applyFill="1" applyBorder="1" applyAlignment="1">
      <alignment horizontal="right"/>
    </xf>
    <xf numFmtId="0" fontId="0" fillId="5" borderId="0" xfId="0" applyFill="1" applyBorder="1"/>
    <xf numFmtId="0" fontId="0" fillId="6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0" borderId="3" xfId="0" applyFont="1" applyBorder="1"/>
    <xf numFmtId="0" fontId="0" fillId="5" borderId="6" xfId="0" applyFill="1" applyBorder="1"/>
    <xf numFmtId="0" fontId="0" fillId="5" borderId="3" xfId="0" applyFill="1" applyBorder="1"/>
    <xf numFmtId="0" fontId="0" fillId="5" borderId="2" xfId="0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4" fontId="1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tabSelected="1" workbookViewId="0"/>
  </sheetViews>
  <sheetFormatPr defaultRowHeight="14.4"/>
  <cols>
    <col min="1" max="1" width="6.44140625" customWidth="1"/>
    <col min="2" max="2" width="17.6640625" bestFit="1" customWidth="1"/>
    <col min="3" max="3" width="7" bestFit="1" customWidth="1"/>
    <col min="4" max="4" width="7.33203125" bestFit="1" customWidth="1"/>
    <col min="5" max="5" width="4.44140625" bestFit="1" customWidth="1"/>
    <col min="6" max="7" width="4.5546875" bestFit="1" customWidth="1"/>
    <col min="8" max="8" width="4.44140625" bestFit="1" customWidth="1"/>
    <col min="9" max="11" width="4.5546875" bestFit="1" customWidth="1"/>
    <col min="12" max="13" width="5.5546875" bestFit="1" customWidth="1"/>
    <col min="14" max="14" width="4.5546875" bestFit="1" customWidth="1"/>
    <col min="15" max="19" width="5.5546875" bestFit="1" customWidth="1"/>
  </cols>
  <sheetData>
    <row r="2" spans="1:19" ht="28.8">
      <c r="B2" s="42" t="s">
        <v>89</v>
      </c>
    </row>
    <row r="3" spans="1:19">
      <c r="B3" t="s">
        <v>90</v>
      </c>
    </row>
    <row r="4" spans="1:19">
      <c r="A4" s="40" t="s">
        <v>85</v>
      </c>
      <c r="C4" s="4"/>
      <c r="D4" s="4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>
      <c r="A5" s="6" t="s">
        <v>0</v>
      </c>
      <c r="B5" s="7" t="s">
        <v>1</v>
      </c>
      <c r="C5" s="6" t="s">
        <v>86</v>
      </c>
      <c r="D5" s="6" t="s">
        <v>2</v>
      </c>
      <c r="E5" s="6">
        <v>42192</v>
      </c>
      <c r="F5" s="6">
        <v>42215</v>
      </c>
      <c r="G5" s="6">
        <v>42236</v>
      </c>
      <c r="H5" s="6">
        <v>42250</v>
      </c>
      <c r="I5" s="6">
        <v>42271</v>
      </c>
      <c r="J5" s="6">
        <v>42278</v>
      </c>
      <c r="K5" s="6">
        <v>42285</v>
      </c>
      <c r="L5" s="6">
        <v>42299</v>
      </c>
      <c r="M5" s="6">
        <v>42306</v>
      </c>
      <c r="N5" s="6">
        <v>42313</v>
      </c>
      <c r="O5" s="6">
        <v>42320</v>
      </c>
      <c r="P5" s="6">
        <v>42327</v>
      </c>
      <c r="Q5" s="6">
        <v>42334</v>
      </c>
      <c r="R5" s="6">
        <v>42352</v>
      </c>
      <c r="S5" s="6">
        <v>42369</v>
      </c>
    </row>
    <row r="6" spans="1:19">
      <c r="A6" s="1">
        <v>1</v>
      </c>
      <c r="B6" s="2" t="s">
        <v>6</v>
      </c>
      <c r="C6" s="3">
        <v>16.799999237060547</v>
      </c>
      <c r="D6" s="5">
        <v>249.20000076293945</v>
      </c>
      <c r="E6" s="3">
        <v>25.6</v>
      </c>
      <c r="F6" s="3">
        <v>0</v>
      </c>
      <c r="G6" s="3">
        <v>26.1</v>
      </c>
      <c r="H6" s="3">
        <v>24.9</v>
      </c>
      <c r="I6" s="3">
        <v>0</v>
      </c>
      <c r="J6" s="3">
        <v>0</v>
      </c>
      <c r="K6" s="3">
        <v>19.399999999999999</v>
      </c>
      <c r="L6" s="3">
        <v>31</v>
      </c>
      <c r="M6" s="3">
        <v>24.2</v>
      </c>
      <c r="N6" s="3">
        <v>0</v>
      </c>
      <c r="O6" s="3">
        <v>31</v>
      </c>
      <c r="P6" s="3">
        <v>22.4</v>
      </c>
      <c r="Q6" s="3">
        <v>18</v>
      </c>
      <c r="R6" s="3">
        <v>16.8</v>
      </c>
      <c r="S6" s="3">
        <v>26.6</v>
      </c>
    </row>
    <row r="7" spans="1:19">
      <c r="A7" s="1">
        <v>2</v>
      </c>
      <c r="B7" s="2" t="s">
        <v>5</v>
      </c>
      <c r="C7" s="3">
        <v>9.1000003814697266</v>
      </c>
      <c r="D7" s="5">
        <v>205.59999961853026</v>
      </c>
      <c r="E7" s="3">
        <v>18.7</v>
      </c>
      <c r="F7" s="3">
        <v>0</v>
      </c>
      <c r="G7" s="3">
        <v>22.4</v>
      </c>
      <c r="H7" s="3">
        <v>17.7</v>
      </c>
      <c r="I7" s="3">
        <v>24.5</v>
      </c>
      <c r="J7" s="3">
        <v>9.1</v>
      </c>
      <c r="K7" s="3">
        <v>14.2</v>
      </c>
      <c r="L7" s="3">
        <v>22.6</v>
      </c>
      <c r="M7" s="3">
        <v>14.8</v>
      </c>
      <c r="N7" s="3">
        <v>0</v>
      </c>
      <c r="O7" s="3">
        <v>26.7</v>
      </c>
      <c r="P7" s="3">
        <v>0</v>
      </c>
      <c r="Q7" s="3">
        <v>24.6</v>
      </c>
      <c r="R7" s="3">
        <v>0</v>
      </c>
      <c r="S7" s="3">
        <v>19.399999999999999</v>
      </c>
    </row>
    <row r="8" spans="1:19">
      <c r="A8" s="1">
        <v>3</v>
      </c>
      <c r="B8" s="2" t="s">
        <v>9</v>
      </c>
      <c r="C8" s="3">
        <v>22.399999618530273</v>
      </c>
      <c r="D8" s="5">
        <v>196.30000038146969</v>
      </c>
      <c r="E8" s="3">
        <v>15.6</v>
      </c>
      <c r="F8" s="3">
        <v>0</v>
      </c>
      <c r="G8" s="3">
        <v>19.100000000000001</v>
      </c>
      <c r="H8" s="3">
        <v>29</v>
      </c>
      <c r="I8" s="3">
        <v>14.3</v>
      </c>
      <c r="J8" s="3">
        <v>10.6</v>
      </c>
      <c r="K8" s="3">
        <v>11.8</v>
      </c>
      <c r="L8" s="3">
        <v>18.899999999999999</v>
      </c>
      <c r="M8" s="3">
        <v>0</v>
      </c>
      <c r="N8" s="3">
        <v>0</v>
      </c>
      <c r="O8" s="3">
        <v>22.6</v>
      </c>
      <c r="P8" s="3">
        <v>19.3</v>
      </c>
      <c r="Q8" s="3">
        <v>21.2</v>
      </c>
      <c r="R8" s="3">
        <v>20.100000000000001</v>
      </c>
      <c r="S8" s="3">
        <v>16.2</v>
      </c>
    </row>
    <row r="9" spans="1:19">
      <c r="A9" s="1">
        <v>4</v>
      </c>
      <c r="B9" s="2" t="s">
        <v>13</v>
      </c>
      <c r="C9" s="3">
        <v>28.100000381469727</v>
      </c>
      <c r="D9" s="5">
        <v>179.19999961853028</v>
      </c>
      <c r="E9" s="3">
        <v>22</v>
      </c>
      <c r="F9" s="3">
        <v>0</v>
      </c>
      <c r="G9" s="3">
        <v>19.100000000000001</v>
      </c>
      <c r="H9" s="3">
        <v>17.7</v>
      </c>
      <c r="I9" s="3">
        <v>14.3</v>
      </c>
      <c r="J9" s="3">
        <v>6.5</v>
      </c>
      <c r="K9" s="3">
        <v>7.8</v>
      </c>
      <c r="L9" s="3">
        <v>15.5</v>
      </c>
      <c r="M9" s="3">
        <v>17.7</v>
      </c>
      <c r="N9" s="3">
        <v>21.4</v>
      </c>
      <c r="O9" s="3">
        <v>18.899999999999999</v>
      </c>
      <c r="P9" s="3">
        <v>16.399999999999999</v>
      </c>
      <c r="Q9" s="3">
        <v>0</v>
      </c>
      <c r="R9" s="3">
        <v>13.8</v>
      </c>
      <c r="S9" s="3">
        <v>16.2</v>
      </c>
    </row>
    <row r="10" spans="1:19">
      <c r="A10" s="1">
        <v>5</v>
      </c>
      <c r="B10" s="2" t="s">
        <v>4</v>
      </c>
      <c r="C10" s="3">
        <v>27.399999618530273</v>
      </c>
      <c r="D10" s="5">
        <v>177.5000003814697</v>
      </c>
      <c r="E10" s="3">
        <v>18.7</v>
      </c>
      <c r="F10" s="3">
        <v>0</v>
      </c>
      <c r="G10" s="3">
        <v>15.9</v>
      </c>
      <c r="H10" s="3">
        <v>14.5</v>
      </c>
      <c r="I10" s="3">
        <v>28.5</v>
      </c>
      <c r="J10" s="3">
        <v>5.3</v>
      </c>
      <c r="K10" s="3">
        <v>9.6999999999999993</v>
      </c>
      <c r="L10" s="3">
        <v>12.4</v>
      </c>
      <c r="M10" s="3">
        <v>17.7</v>
      </c>
      <c r="N10" s="3">
        <v>13.1</v>
      </c>
      <c r="O10" s="3">
        <v>15.5</v>
      </c>
      <c r="P10" s="3">
        <v>13.7</v>
      </c>
      <c r="Q10" s="3">
        <v>0</v>
      </c>
      <c r="R10" s="3">
        <v>23.7</v>
      </c>
      <c r="S10" s="3">
        <v>16.2</v>
      </c>
    </row>
    <row r="11" spans="1:19">
      <c r="A11" s="1">
        <v>6</v>
      </c>
      <c r="B11" s="2" t="s">
        <v>10</v>
      </c>
      <c r="C11" s="3">
        <v>0</v>
      </c>
      <c r="D11" s="5">
        <v>154.80000000000001</v>
      </c>
      <c r="E11" s="3">
        <v>0</v>
      </c>
      <c r="F11" s="3">
        <v>0</v>
      </c>
      <c r="G11" s="3">
        <v>13.1</v>
      </c>
      <c r="H11" s="3">
        <v>21.2</v>
      </c>
      <c r="I11" s="3">
        <v>20.8</v>
      </c>
      <c r="J11" s="3">
        <v>7.7</v>
      </c>
      <c r="K11" s="3">
        <v>0</v>
      </c>
      <c r="L11" s="3">
        <v>18.899999999999999</v>
      </c>
      <c r="M11" s="3">
        <v>0</v>
      </c>
      <c r="N11" s="3">
        <v>15.6</v>
      </c>
      <c r="O11" s="3">
        <v>12.4</v>
      </c>
      <c r="P11" s="3">
        <v>0</v>
      </c>
      <c r="Q11" s="3">
        <v>15</v>
      </c>
      <c r="R11" s="3">
        <v>16.8</v>
      </c>
      <c r="S11" s="3">
        <v>13.3</v>
      </c>
    </row>
    <row r="12" spans="1:19">
      <c r="A12" s="1">
        <v>7</v>
      </c>
      <c r="B12" s="2" t="s">
        <v>16</v>
      </c>
      <c r="C12" s="3">
        <v>0</v>
      </c>
      <c r="D12" s="5">
        <v>147.5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16.7</v>
      </c>
      <c r="L12" s="3">
        <v>22.6</v>
      </c>
      <c r="M12" s="3">
        <v>20.8</v>
      </c>
      <c r="N12" s="3">
        <v>0</v>
      </c>
      <c r="O12" s="3">
        <v>18.899999999999999</v>
      </c>
      <c r="P12" s="3">
        <v>0</v>
      </c>
      <c r="Q12" s="3">
        <v>18</v>
      </c>
      <c r="R12" s="3">
        <v>27.6</v>
      </c>
      <c r="S12" s="3">
        <v>22.9</v>
      </c>
    </row>
    <row r="13" spans="1:19">
      <c r="A13" s="1">
        <v>8</v>
      </c>
      <c r="B13" s="2" t="s">
        <v>11</v>
      </c>
      <c r="C13" s="3">
        <v>0</v>
      </c>
      <c r="D13" s="5">
        <v>136.70000000000002</v>
      </c>
      <c r="E13" s="3">
        <v>15.6</v>
      </c>
      <c r="F13" s="3">
        <v>0</v>
      </c>
      <c r="G13" s="3">
        <v>0</v>
      </c>
      <c r="H13" s="3">
        <v>0</v>
      </c>
      <c r="I13" s="3">
        <v>17.399999999999999</v>
      </c>
      <c r="J13" s="3">
        <v>7.7</v>
      </c>
      <c r="K13" s="3">
        <v>14.2</v>
      </c>
      <c r="L13" s="3">
        <v>26.7</v>
      </c>
      <c r="M13" s="3">
        <v>0</v>
      </c>
      <c r="N13" s="3">
        <v>13.1</v>
      </c>
      <c r="O13" s="3">
        <v>22.6</v>
      </c>
      <c r="P13" s="3">
        <v>0</v>
      </c>
      <c r="Q13" s="3">
        <v>0</v>
      </c>
      <c r="R13" s="3">
        <v>0</v>
      </c>
      <c r="S13" s="3">
        <v>19.399999999999999</v>
      </c>
    </row>
    <row r="14" spans="1:19">
      <c r="A14" s="1">
        <v>9</v>
      </c>
      <c r="B14" s="2" t="s">
        <v>19</v>
      </c>
      <c r="C14" s="3">
        <v>0</v>
      </c>
      <c r="D14" s="5">
        <v>115.30000000000001</v>
      </c>
      <c r="E14" s="3">
        <v>12.8</v>
      </c>
      <c r="F14" s="3">
        <v>0</v>
      </c>
      <c r="G14" s="3">
        <v>15.9</v>
      </c>
      <c r="H14" s="3">
        <v>11.6</v>
      </c>
      <c r="I14" s="3">
        <v>17.399999999999999</v>
      </c>
      <c r="J14" s="3">
        <v>0</v>
      </c>
      <c r="K14" s="3">
        <v>7.8</v>
      </c>
      <c r="L14" s="3">
        <v>0</v>
      </c>
      <c r="M14" s="3">
        <v>0</v>
      </c>
      <c r="N14" s="3">
        <v>18.399999999999999</v>
      </c>
      <c r="O14" s="3">
        <v>0</v>
      </c>
      <c r="P14" s="3">
        <v>16.399999999999999</v>
      </c>
      <c r="Q14" s="3">
        <v>15</v>
      </c>
      <c r="R14" s="3">
        <v>0</v>
      </c>
      <c r="S14" s="3">
        <v>0</v>
      </c>
    </row>
    <row r="15" spans="1:19">
      <c r="A15" s="1">
        <v>10</v>
      </c>
      <c r="B15" s="2" t="s">
        <v>36</v>
      </c>
      <c r="C15" s="3">
        <v>0</v>
      </c>
      <c r="D15" s="5">
        <v>111.9</v>
      </c>
      <c r="E15" s="3">
        <v>12.6</v>
      </c>
      <c r="F15" s="3">
        <v>0</v>
      </c>
      <c r="G15" s="3">
        <v>0</v>
      </c>
      <c r="H15" s="3">
        <v>21.2</v>
      </c>
      <c r="I15" s="3">
        <v>11.4</v>
      </c>
      <c r="J15" s="3">
        <v>0</v>
      </c>
      <c r="K15" s="3">
        <v>0</v>
      </c>
      <c r="L15" s="3">
        <v>15.5</v>
      </c>
      <c r="M15" s="3">
        <v>0</v>
      </c>
      <c r="N15" s="3">
        <v>15.6</v>
      </c>
      <c r="O15" s="3">
        <v>15.5</v>
      </c>
      <c r="P15" s="3">
        <v>0</v>
      </c>
      <c r="Q15" s="3">
        <v>0</v>
      </c>
      <c r="R15" s="3">
        <v>20.100000000000001</v>
      </c>
      <c r="S15" s="3">
        <v>0</v>
      </c>
    </row>
    <row r="16" spans="1:19">
      <c r="A16" s="1">
        <v>11</v>
      </c>
      <c r="B16" s="2" t="s">
        <v>40</v>
      </c>
      <c r="C16" s="3">
        <v>0</v>
      </c>
      <c r="D16" s="5">
        <v>90.3</v>
      </c>
      <c r="E16" s="3">
        <v>10</v>
      </c>
      <c r="F16" s="3">
        <v>0</v>
      </c>
      <c r="G16" s="3">
        <v>0</v>
      </c>
      <c r="H16" s="3">
        <v>11.6</v>
      </c>
      <c r="I16" s="3">
        <v>11.4</v>
      </c>
      <c r="J16" s="3">
        <v>0</v>
      </c>
      <c r="K16" s="3">
        <v>0</v>
      </c>
      <c r="L16" s="3">
        <v>0</v>
      </c>
      <c r="M16" s="3">
        <v>12.1</v>
      </c>
      <c r="N16" s="3">
        <v>10.7</v>
      </c>
      <c r="O16" s="3">
        <v>0</v>
      </c>
      <c r="P16" s="3">
        <v>11.2</v>
      </c>
      <c r="Q16" s="3">
        <v>12.3</v>
      </c>
      <c r="R16" s="3">
        <v>11</v>
      </c>
      <c r="S16" s="3">
        <v>0</v>
      </c>
    </row>
    <row r="17" spans="1:19">
      <c r="A17" s="1">
        <v>12</v>
      </c>
      <c r="B17" s="2" t="s">
        <v>37</v>
      </c>
      <c r="C17" s="3">
        <v>0</v>
      </c>
      <c r="D17" s="5">
        <v>85.3</v>
      </c>
      <c r="E17" s="3">
        <v>12.8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12.4</v>
      </c>
      <c r="M17" s="3">
        <v>14.8</v>
      </c>
      <c r="N17" s="3">
        <v>10.7</v>
      </c>
      <c r="O17" s="3">
        <v>12.4</v>
      </c>
      <c r="P17" s="3">
        <v>11.2</v>
      </c>
      <c r="Q17" s="3">
        <v>0</v>
      </c>
      <c r="R17" s="3">
        <v>11</v>
      </c>
      <c r="S17" s="3">
        <v>0</v>
      </c>
    </row>
    <row r="18" spans="1:19">
      <c r="A18" s="1">
        <v>13</v>
      </c>
      <c r="B18" s="2" t="s">
        <v>18</v>
      </c>
      <c r="C18" s="3">
        <v>0</v>
      </c>
      <c r="D18" s="5">
        <v>37.5</v>
      </c>
      <c r="E18" s="3">
        <v>0</v>
      </c>
      <c r="F18" s="3">
        <v>0</v>
      </c>
      <c r="G18" s="3">
        <v>0</v>
      </c>
      <c r="H18" s="3">
        <v>14.5</v>
      </c>
      <c r="I18" s="3">
        <v>0</v>
      </c>
      <c r="J18" s="3">
        <v>0</v>
      </c>
      <c r="K18" s="3">
        <v>9.6999999999999993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13.3</v>
      </c>
    </row>
    <row r="19" spans="1:19">
      <c r="A19" s="1">
        <v>14</v>
      </c>
      <c r="B19" s="2" t="s">
        <v>25</v>
      </c>
      <c r="C19" s="3">
        <v>0</v>
      </c>
      <c r="D19" s="5">
        <v>34.5</v>
      </c>
      <c r="E19" s="3">
        <v>18.3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16.2</v>
      </c>
    </row>
    <row r="20" spans="1:19">
      <c r="A20" s="1">
        <v>15</v>
      </c>
      <c r="B20" s="2" t="s">
        <v>28</v>
      </c>
      <c r="C20" s="3">
        <v>0</v>
      </c>
      <c r="D20" s="5">
        <v>34.4</v>
      </c>
      <c r="E20" s="3">
        <v>0</v>
      </c>
      <c r="F20" s="3">
        <v>0</v>
      </c>
      <c r="G20" s="3">
        <v>0</v>
      </c>
      <c r="H20" s="3">
        <v>0</v>
      </c>
      <c r="I20" s="3">
        <v>11.4</v>
      </c>
      <c r="J20" s="3">
        <v>0</v>
      </c>
      <c r="K20" s="3">
        <v>0</v>
      </c>
      <c r="L20" s="3">
        <v>12.4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10.6</v>
      </c>
    </row>
    <row r="21" spans="1:19">
      <c r="A21" s="1">
        <v>16</v>
      </c>
      <c r="B21" s="2" t="s">
        <v>32</v>
      </c>
      <c r="C21" s="3">
        <v>0</v>
      </c>
      <c r="D21" s="5">
        <v>31.3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12.1</v>
      </c>
      <c r="N21" s="3">
        <v>0</v>
      </c>
      <c r="O21" s="3">
        <v>0</v>
      </c>
      <c r="P21" s="3">
        <v>0</v>
      </c>
      <c r="Q21" s="3">
        <v>0</v>
      </c>
      <c r="R21" s="3">
        <v>11</v>
      </c>
      <c r="S21" s="3">
        <v>8.1999999999999993</v>
      </c>
    </row>
    <row r="22" spans="1:19">
      <c r="A22" s="1">
        <v>17</v>
      </c>
      <c r="B22" s="2" t="s">
        <v>23</v>
      </c>
      <c r="C22" s="3">
        <v>0</v>
      </c>
      <c r="D22" s="5">
        <v>30.7</v>
      </c>
      <c r="E22" s="3">
        <v>0</v>
      </c>
      <c r="F22" s="3">
        <v>0</v>
      </c>
      <c r="G22" s="3">
        <v>13.1</v>
      </c>
      <c r="H22" s="3">
        <v>11.6</v>
      </c>
      <c r="I22" s="3">
        <v>0</v>
      </c>
      <c r="J22" s="3">
        <v>0</v>
      </c>
      <c r="K22" s="3">
        <v>6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1">
        <v>18</v>
      </c>
      <c r="B23" s="2" t="s">
        <v>87</v>
      </c>
      <c r="C23" s="3">
        <v>0</v>
      </c>
      <c r="D23" s="5">
        <v>24.700000000000003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12.4</v>
      </c>
      <c r="P23" s="3">
        <v>0</v>
      </c>
      <c r="Q23" s="3">
        <v>12.3</v>
      </c>
      <c r="R23" s="3">
        <v>0</v>
      </c>
      <c r="S23" s="3">
        <v>0</v>
      </c>
    </row>
    <row r="24" spans="1:19">
      <c r="A24" s="1">
        <v>19</v>
      </c>
      <c r="B24" s="2" t="s">
        <v>38</v>
      </c>
      <c r="C24" s="3">
        <v>0</v>
      </c>
      <c r="D24" s="5">
        <v>21</v>
      </c>
      <c r="E24" s="3">
        <v>0</v>
      </c>
      <c r="F24" s="3">
        <v>0</v>
      </c>
      <c r="G24" s="3">
        <v>0</v>
      </c>
      <c r="H24" s="3">
        <v>0</v>
      </c>
      <c r="I24" s="3">
        <v>11.4</v>
      </c>
      <c r="J24" s="3">
        <v>0</v>
      </c>
      <c r="K24" s="3">
        <v>0</v>
      </c>
      <c r="L24" s="3">
        <v>9.6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1">
        <v>20</v>
      </c>
      <c r="B25" s="2" t="s">
        <v>42</v>
      </c>
      <c r="C25" s="3">
        <v>0</v>
      </c>
      <c r="D25" s="5">
        <v>20.8</v>
      </c>
      <c r="E25" s="3">
        <v>0</v>
      </c>
      <c r="F25" s="3">
        <v>0</v>
      </c>
      <c r="G25" s="3">
        <v>0</v>
      </c>
      <c r="H25" s="3">
        <v>0</v>
      </c>
      <c r="I25" s="3">
        <v>20.8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1">
        <v>21</v>
      </c>
      <c r="B26" s="2" t="s">
        <v>17</v>
      </c>
      <c r="C26" s="3">
        <v>0</v>
      </c>
      <c r="D26" s="5">
        <v>20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11.8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8.1999999999999993</v>
      </c>
    </row>
    <row r="27" spans="1:19">
      <c r="A27" s="1">
        <v>22</v>
      </c>
      <c r="B27" s="2" t="s">
        <v>12</v>
      </c>
      <c r="C27" s="3">
        <v>0</v>
      </c>
      <c r="D27" s="5">
        <v>18.899999999999999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6.5</v>
      </c>
      <c r="K27" s="3">
        <v>0</v>
      </c>
      <c r="L27" s="3">
        <v>12.4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1">
        <v>23</v>
      </c>
      <c r="B28" s="2" t="s">
        <v>14</v>
      </c>
      <c r="C28" s="3">
        <v>0</v>
      </c>
      <c r="D28" s="5">
        <v>17.7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5.3</v>
      </c>
      <c r="K28" s="3">
        <v>0</v>
      </c>
      <c r="L28" s="3">
        <v>0</v>
      </c>
      <c r="M28" s="3">
        <v>0</v>
      </c>
      <c r="N28" s="3">
        <v>0</v>
      </c>
      <c r="O28" s="3">
        <v>12.4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1">
        <v>24</v>
      </c>
      <c r="B29" s="2" t="s">
        <v>41</v>
      </c>
      <c r="C29" s="3">
        <v>0</v>
      </c>
      <c r="D29" s="5">
        <v>13.8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13.8</v>
      </c>
      <c r="S29" s="3">
        <v>0</v>
      </c>
    </row>
    <row r="30" spans="1:19">
      <c r="A30" s="1">
        <v>25</v>
      </c>
      <c r="B30" s="2" t="s">
        <v>43</v>
      </c>
      <c r="C30" s="3">
        <v>0</v>
      </c>
      <c r="D30" s="5">
        <v>13.7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13.7</v>
      </c>
      <c r="Q30" s="3">
        <v>0</v>
      </c>
      <c r="R30" s="3">
        <v>0</v>
      </c>
      <c r="S30" s="3">
        <v>0</v>
      </c>
    </row>
    <row r="31" spans="1:19">
      <c r="A31" s="1">
        <v>26</v>
      </c>
      <c r="B31" s="2" t="s">
        <v>26</v>
      </c>
      <c r="C31" s="3">
        <v>0</v>
      </c>
      <c r="D31" s="5">
        <v>13.3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13.3</v>
      </c>
    </row>
    <row r="32" spans="1:19">
      <c r="A32" s="1">
        <v>27</v>
      </c>
      <c r="B32" s="2" t="s">
        <v>27</v>
      </c>
      <c r="C32" s="3">
        <v>0</v>
      </c>
      <c r="D32" s="5">
        <v>13.3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13.3</v>
      </c>
    </row>
    <row r="33" spans="1:19">
      <c r="A33" s="1">
        <v>28</v>
      </c>
      <c r="B33" s="2" t="s">
        <v>3</v>
      </c>
      <c r="C33" s="3">
        <v>0</v>
      </c>
      <c r="D33" s="5">
        <v>11.6</v>
      </c>
      <c r="E33" s="3">
        <v>0</v>
      </c>
      <c r="F33" s="3">
        <v>0</v>
      </c>
      <c r="G33" s="3">
        <v>0</v>
      </c>
      <c r="H33" s="3">
        <v>11.6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1">
        <v>29</v>
      </c>
      <c r="B34" s="2" t="s">
        <v>29</v>
      </c>
      <c r="C34" s="3">
        <v>0</v>
      </c>
      <c r="D34" s="5">
        <v>10.6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10.6</v>
      </c>
    </row>
    <row r="35" spans="1:19">
      <c r="A35" s="1">
        <v>30</v>
      </c>
      <c r="B35" s="2" t="s">
        <v>30</v>
      </c>
      <c r="C35" s="3">
        <v>0</v>
      </c>
      <c r="D35" s="5">
        <v>10.6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10.6</v>
      </c>
    </row>
    <row r="36" spans="1:19">
      <c r="A36" s="1">
        <v>31</v>
      </c>
      <c r="B36" s="2" t="s">
        <v>31</v>
      </c>
      <c r="C36" s="3">
        <v>0</v>
      </c>
      <c r="D36" s="5">
        <v>10.6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10.6</v>
      </c>
    </row>
    <row r="37" spans="1:19">
      <c r="A37" s="1">
        <v>32</v>
      </c>
      <c r="B37" s="2" t="s">
        <v>88</v>
      </c>
      <c r="C37" s="3">
        <v>0</v>
      </c>
      <c r="D37" s="5">
        <v>10.4</v>
      </c>
      <c r="E37" s="3">
        <v>0</v>
      </c>
      <c r="F37" s="3">
        <v>0</v>
      </c>
      <c r="G37" s="3">
        <v>10.4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1">
        <v>33</v>
      </c>
      <c r="B38" s="2" t="s">
        <v>15</v>
      </c>
      <c r="C38" s="3">
        <v>0</v>
      </c>
      <c r="D38" s="5">
        <v>10.199999999999999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4.2</v>
      </c>
      <c r="K38" s="3">
        <v>6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1">
        <v>34</v>
      </c>
      <c r="B39" s="2" t="s">
        <v>39</v>
      </c>
      <c r="C39" s="3">
        <v>0</v>
      </c>
      <c r="D39" s="5">
        <v>9.6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9.6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1">
        <v>35</v>
      </c>
      <c r="B40" s="2" t="s">
        <v>33</v>
      </c>
      <c r="C40" s="3">
        <v>0</v>
      </c>
      <c r="D40" s="5">
        <v>8.1999999999999993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8.1999999999999993</v>
      </c>
    </row>
    <row r="41" spans="1:19">
      <c r="A41" s="1">
        <v>36</v>
      </c>
      <c r="B41" s="2" t="s">
        <v>34</v>
      </c>
      <c r="C41" s="3">
        <v>0</v>
      </c>
      <c r="D41" s="5">
        <v>8.1999999999999993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8.1999999999999993</v>
      </c>
    </row>
    <row r="42" spans="1:19">
      <c r="A42" s="1">
        <v>37</v>
      </c>
      <c r="B42" s="2" t="s">
        <v>35</v>
      </c>
      <c r="C42" s="3">
        <v>0</v>
      </c>
      <c r="D42" s="5">
        <v>8.1999999999999993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8.1999999999999993</v>
      </c>
    </row>
    <row r="43" spans="1:19">
      <c r="A43" s="1">
        <v>38</v>
      </c>
      <c r="B43" s="2" t="s">
        <v>20</v>
      </c>
      <c r="C43" s="3">
        <v>0</v>
      </c>
      <c r="D43" s="5">
        <v>7.8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7.8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1">
        <v>39</v>
      </c>
      <c r="B44" s="2" t="s">
        <v>21</v>
      </c>
      <c r="C44" s="3">
        <v>0</v>
      </c>
      <c r="D44" s="5">
        <v>7.8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7.8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1">
        <v>40</v>
      </c>
      <c r="B45" s="2" t="s">
        <v>22</v>
      </c>
      <c r="C45" s="3">
        <v>0</v>
      </c>
      <c r="D45" s="5">
        <v>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6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</sheetData>
  <pageMargins left="0.70866141732283472" right="0.70866141732283472" top="0.78740157480314965" bottom="0.78740157480314965" header="0.31496062992125984" footer="0.31496062992125984"/>
  <pageSetup paperSize="9" scale="11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4"/>
  <sheetViews>
    <sheetView workbookViewId="0">
      <selection activeCell="R19" sqref="R19"/>
    </sheetView>
  </sheetViews>
  <sheetFormatPr defaultRowHeight="14.4"/>
  <cols>
    <col min="2" max="2" width="7.21875" customWidth="1"/>
    <col min="3" max="3" width="17.44140625" customWidth="1"/>
    <col min="4" max="4" width="7" style="4" bestFit="1" customWidth="1"/>
    <col min="5" max="5" width="7.33203125" style="4" bestFit="1" customWidth="1"/>
    <col min="6" max="10" width="4.5546875" style="4" bestFit="1" customWidth="1"/>
    <col min="11" max="12" width="5.5546875" style="4" bestFit="1" customWidth="1"/>
    <col min="13" max="13" width="4.5546875" style="4" bestFit="1" customWidth="1"/>
    <col min="14" max="17" width="5.5546875" style="4" bestFit="1" customWidth="1"/>
    <col min="258" max="258" width="7.21875" customWidth="1"/>
    <col min="259" max="259" width="17.44140625" customWidth="1"/>
    <col min="260" max="260" width="7" bestFit="1" customWidth="1"/>
    <col min="261" max="261" width="7.33203125" bestFit="1" customWidth="1"/>
    <col min="262" max="266" width="4.5546875" bestFit="1" customWidth="1"/>
    <col min="267" max="268" width="5.5546875" bestFit="1" customWidth="1"/>
    <col min="269" max="269" width="4.5546875" bestFit="1" customWidth="1"/>
    <col min="270" max="273" width="5.5546875" bestFit="1" customWidth="1"/>
    <col min="514" max="514" width="7.21875" customWidth="1"/>
    <col min="515" max="515" width="17.44140625" customWidth="1"/>
    <col min="516" max="516" width="7" bestFit="1" customWidth="1"/>
    <col min="517" max="517" width="7.33203125" bestFit="1" customWidth="1"/>
    <col min="518" max="522" width="4.5546875" bestFit="1" customWidth="1"/>
    <col min="523" max="524" width="5.5546875" bestFit="1" customWidth="1"/>
    <col min="525" max="525" width="4.5546875" bestFit="1" customWidth="1"/>
    <col min="526" max="529" width="5.5546875" bestFit="1" customWidth="1"/>
    <col min="770" max="770" width="7.21875" customWidth="1"/>
    <col min="771" max="771" width="17.44140625" customWidth="1"/>
    <col min="772" max="772" width="7" bestFit="1" customWidth="1"/>
    <col min="773" max="773" width="7.33203125" bestFit="1" customWidth="1"/>
    <col min="774" max="778" width="4.5546875" bestFit="1" customWidth="1"/>
    <col min="779" max="780" width="5.5546875" bestFit="1" customWidth="1"/>
    <col min="781" max="781" width="4.5546875" bestFit="1" customWidth="1"/>
    <col min="782" max="785" width="5.5546875" bestFit="1" customWidth="1"/>
    <col min="1026" max="1026" width="7.21875" customWidth="1"/>
    <col min="1027" max="1027" width="17.44140625" customWidth="1"/>
    <col min="1028" max="1028" width="7" bestFit="1" customWidth="1"/>
    <col min="1029" max="1029" width="7.33203125" bestFit="1" customWidth="1"/>
    <col min="1030" max="1034" width="4.5546875" bestFit="1" customWidth="1"/>
    <col min="1035" max="1036" width="5.5546875" bestFit="1" customWidth="1"/>
    <col min="1037" max="1037" width="4.5546875" bestFit="1" customWidth="1"/>
    <col min="1038" max="1041" width="5.5546875" bestFit="1" customWidth="1"/>
    <col min="1282" max="1282" width="7.21875" customWidth="1"/>
    <col min="1283" max="1283" width="17.44140625" customWidth="1"/>
    <col min="1284" max="1284" width="7" bestFit="1" customWidth="1"/>
    <col min="1285" max="1285" width="7.33203125" bestFit="1" customWidth="1"/>
    <col min="1286" max="1290" width="4.5546875" bestFit="1" customWidth="1"/>
    <col min="1291" max="1292" width="5.5546875" bestFit="1" customWidth="1"/>
    <col min="1293" max="1293" width="4.5546875" bestFit="1" customWidth="1"/>
    <col min="1294" max="1297" width="5.5546875" bestFit="1" customWidth="1"/>
    <col min="1538" max="1538" width="7.21875" customWidth="1"/>
    <col min="1539" max="1539" width="17.44140625" customWidth="1"/>
    <col min="1540" max="1540" width="7" bestFit="1" customWidth="1"/>
    <col min="1541" max="1541" width="7.33203125" bestFit="1" customWidth="1"/>
    <col min="1542" max="1546" width="4.5546875" bestFit="1" customWidth="1"/>
    <col min="1547" max="1548" width="5.5546875" bestFit="1" customWidth="1"/>
    <col min="1549" max="1549" width="4.5546875" bestFit="1" customWidth="1"/>
    <col min="1550" max="1553" width="5.5546875" bestFit="1" customWidth="1"/>
    <col min="1794" max="1794" width="7.21875" customWidth="1"/>
    <col min="1795" max="1795" width="17.44140625" customWidth="1"/>
    <col min="1796" max="1796" width="7" bestFit="1" customWidth="1"/>
    <col min="1797" max="1797" width="7.33203125" bestFit="1" customWidth="1"/>
    <col min="1798" max="1802" width="4.5546875" bestFit="1" customWidth="1"/>
    <col min="1803" max="1804" width="5.5546875" bestFit="1" customWidth="1"/>
    <col min="1805" max="1805" width="4.5546875" bestFit="1" customWidth="1"/>
    <col min="1806" max="1809" width="5.5546875" bestFit="1" customWidth="1"/>
    <col min="2050" max="2050" width="7.21875" customWidth="1"/>
    <col min="2051" max="2051" width="17.44140625" customWidth="1"/>
    <col min="2052" max="2052" width="7" bestFit="1" customWidth="1"/>
    <col min="2053" max="2053" width="7.33203125" bestFit="1" customWidth="1"/>
    <col min="2054" max="2058" width="4.5546875" bestFit="1" customWidth="1"/>
    <col min="2059" max="2060" width="5.5546875" bestFit="1" customWidth="1"/>
    <col min="2061" max="2061" width="4.5546875" bestFit="1" customWidth="1"/>
    <col min="2062" max="2065" width="5.5546875" bestFit="1" customWidth="1"/>
    <col min="2306" max="2306" width="7.21875" customWidth="1"/>
    <col min="2307" max="2307" width="17.44140625" customWidth="1"/>
    <col min="2308" max="2308" width="7" bestFit="1" customWidth="1"/>
    <col min="2309" max="2309" width="7.33203125" bestFit="1" customWidth="1"/>
    <col min="2310" max="2314" width="4.5546875" bestFit="1" customWidth="1"/>
    <col min="2315" max="2316" width="5.5546875" bestFit="1" customWidth="1"/>
    <col min="2317" max="2317" width="4.5546875" bestFit="1" customWidth="1"/>
    <col min="2318" max="2321" width="5.5546875" bestFit="1" customWidth="1"/>
    <col min="2562" max="2562" width="7.21875" customWidth="1"/>
    <col min="2563" max="2563" width="17.44140625" customWidth="1"/>
    <col min="2564" max="2564" width="7" bestFit="1" customWidth="1"/>
    <col min="2565" max="2565" width="7.33203125" bestFit="1" customWidth="1"/>
    <col min="2566" max="2570" width="4.5546875" bestFit="1" customWidth="1"/>
    <col min="2571" max="2572" width="5.5546875" bestFit="1" customWidth="1"/>
    <col min="2573" max="2573" width="4.5546875" bestFit="1" customWidth="1"/>
    <col min="2574" max="2577" width="5.5546875" bestFit="1" customWidth="1"/>
    <col min="2818" max="2818" width="7.21875" customWidth="1"/>
    <col min="2819" max="2819" width="17.44140625" customWidth="1"/>
    <col min="2820" max="2820" width="7" bestFit="1" customWidth="1"/>
    <col min="2821" max="2821" width="7.33203125" bestFit="1" customWidth="1"/>
    <col min="2822" max="2826" width="4.5546875" bestFit="1" customWidth="1"/>
    <col min="2827" max="2828" width="5.5546875" bestFit="1" customWidth="1"/>
    <col min="2829" max="2829" width="4.5546875" bestFit="1" customWidth="1"/>
    <col min="2830" max="2833" width="5.5546875" bestFit="1" customWidth="1"/>
    <col min="3074" max="3074" width="7.21875" customWidth="1"/>
    <col min="3075" max="3075" width="17.44140625" customWidth="1"/>
    <col min="3076" max="3076" width="7" bestFit="1" customWidth="1"/>
    <col min="3077" max="3077" width="7.33203125" bestFit="1" customWidth="1"/>
    <col min="3078" max="3082" width="4.5546875" bestFit="1" customWidth="1"/>
    <col min="3083" max="3084" width="5.5546875" bestFit="1" customWidth="1"/>
    <col min="3085" max="3085" width="4.5546875" bestFit="1" customWidth="1"/>
    <col min="3086" max="3089" width="5.5546875" bestFit="1" customWidth="1"/>
    <col min="3330" max="3330" width="7.21875" customWidth="1"/>
    <col min="3331" max="3331" width="17.44140625" customWidth="1"/>
    <col min="3332" max="3332" width="7" bestFit="1" customWidth="1"/>
    <col min="3333" max="3333" width="7.33203125" bestFit="1" customWidth="1"/>
    <col min="3334" max="3338" width="4.5546875" bestFit="1" customWidth="1"/>
    <col min="3339" max="3340" width="5.5546875" bestFit="1" customWidth="1"/>
    <col min="3341" max="3341" width="4.5546875" bestFit="1" customWidth="1"/>
    <col min="3342" max="3345" width="5.5546875" bestFit="1" customWidth="1"/>
    <col min="3586" max="3586" width="7.21875" customWidth="1"/>
    <col min="3587" max="3587" width="17.44140625" customWidth="1"/>
    <col min="3588" max="3588" width="7" bestFit="1" customWidth="1"/>
    <col min="3589" max="3589" width="7.33203125" bestFit="1" customWidth="1"/>
    <col min="3590" max="3594" width="4.5546875" bestFit="1" customWidth="1"/>
    <col min="3595" max="3596" width="5.5546875" bestFit="1" customWidth="1"/>
    <col min="3597" max="3597" width="4.5546875" bestFit="1" customWidth="1"/>
    <col min="3598" max="3601" width="5.5546875" bestFit="1" customWidth="1"/>
    <col min="3842" max="3842" width="7.21875" customWidth="1"/>
    <col min="3843" max="3843" width="17.44140625" customWidth="1"/>
    <col min="3844" max="3844" width="7" bestFit="1" customWidth="1"/>
    <col min="3845" max="3845" width="7.33203125" bestFit="1" customWidth="1"/>
    <col min="3846" max="3850" width="4.5546875" bestFit="1" customWidth="1"/>
    <col min="3851" max="3852" width="5.5546875" bestFit="1" customWidth="1"/>
    <col min="3853" max="3853" width="4.5546875" bestFit="1" customWidth="1"/>
    <col min="3854" max="3857" width="5.5546875" bestFit="1" customWidth="1"/>
    <col min="4098" max="4098" width="7.21875" customWidth="1"/>
    <col min="4099" max="4099" width="17.44140625" customWidth="1"/>
    <col min="4100" max="4100" width="7" bestFit="1" customWidth="1"/>
    <col min="4101" max="4101" width="7.33203125" bestFit="1" customWidth="1"/>
    <col min="4102" max="4106" width="4.5546875" bestFit="1" customWidth="1"/>
    <col min="4107" max="4108" width="5.5546875" bestFit="1" customWidth="1"/>
    <col min="4109" max="4109" width="4.5546875" bestFit="1" customWidth="1"/>
    <col min="4110" max="4113" width="5.5546875" bestFit="1" customWidth="1"/>
    <col min="4354" max="4354" width="7.21875" customWidth="1"/>
    <col min="4355" max="4355" width="17.44140625" customWidth="1"/>
    <col min="4356" max="4356" width="7" bestFit="1" customWidth="1"/>
    <col min="4357" max="4357" width="7.33203125" bestFit="1" customWidth="1"/>
    <col min="4358" max="4362" width="4.5546875" bestFit="1" customWidth="1"/>
    <col min="4363" max="4364" width="5.5546875" bestFit="1" customWidth="1"/>
    <col min="4365" max="4365" width="4.5546875" bestFit="1" customWidth="1"/>
    <col min="4366" max="4369" width="5.5546875" bestFit="1" customWidth="1"/>
    <col min="4610" max="4610" width="7.21875" customWidth="1"/>
    <col min="4611" max="4611" width="17.44140625" customWidth="1"/>
    <col min="4612" max="4612" width="7" bestFit="1" customWidth="1"/>
    <col min="4613" max="4613" width="7.33203125" bestFit="1" customWidth="1"/>
    <col min="4614" max="4618" width="4.5546875" bestFit="1" customWidth="1"/>
    <col min="4619" max="4620" width="5.5546875" bestFit="1" customWidth="1"/>
    <col min="4621" max="4621" width="4.5546875" bestFit="1" customWidth="1"/>
    <col min="4622" max="4625" width="5.5546875" bestFit="1" customWidth="1"/>
    <col min="4866" max="4866" width="7.21875" customWidth="1"/>
    <col min="4867" max="4867" width="17.44140625" customWidth="1"/>
    <col min="4868" max="4868" width="7" bestFit="1" customWidth="1"/>
    <col min="4869" max="4869" width="7.33203125" bestFit="1" customWidth="1"/>
    <col min="4870" max="4874" width="4.5546875" bestFit="1" customWidth="1"/>
    <col min="4875" max="4876" width="5.5546875" bestFit="1" customWidth="1"/>
    <col min="4877" max="4877" width="4.5546875" bestFit="1" customWidth="1"/>
    <col min="4878" max="4881" width="5.5546875" bestFit="1" customWidth="1"/>
    <col min="5122" max="5122" width="7.21875" customWidth="1"/>
    <col min="5123" max="5123" width="17.44140625" customWidth="1"/>
    <col min="5124" max="5124" width="7" bestFit="1" customWidth="1"/>
    <col min="5125" max="5125" width="7.33203125" bestFit="1" customWidth="1"/>
    <col min="5126" max="5130" width="4.5546875" bestFit="1" customWidth="1"/>
    <col min="5131" max="5132" width="5.5546875" bestFit="1" customWidth="1"/>
    <col min="5133" max="5133" width="4.5546875" bestFit="1" customWidth="1"/>
    <col min="5134" max="5137" width="5.5546875" bestFit="1" customWidth="1"/>
    <col min="5378" max="5378" width="7.21875" customWidth="1"/>
    <col min="5379" max="5379" width="17.44140625" customWidth="1"/>
    <col min="5380" max="5380" width="7" bestFit="1" customWidth="1"/>
    <col min="5381" max="5381" width="7.33203125" bestFit="1" customWidth="1"/>
    <col min="5382" max="5386" width="4.5546875" bestFit="1" customWidth="1"/>
    <col min="5387" max="5388" width="5.5546875" bestFit="1" customWidth="1"/>
    <col min="5389" max="5389" width="4.5546875" bestFit="1" customWidth="1"/>
    <col min="5390" max="5393" width="5.5546875" bestFit="1" customWidth="1"/>
    <col min="5634" max="5634" width="7.21875" customWidth="1"/>
    <col min="5635" max="5635" width="17.44140625" customWidth="1"/>
    <col min="5636" max="5636" width="7" bestFit="1" customWidth="1"/>
    <col min="5637" max="5637" width="7.33203125" bestFit="1" customWidth="1"/>
    <col min="5638" max="5642" width="4.5546875" bestFit="1" customWidth="1"/>
    <col min="5643" max="5644" width="5.5546875" bestFit="1" customWidth="1"/>
    <col min="5645" max="5645" width="4.5546875" bestFit="1" customWidth="1"/>
    <col min="5646" max="5649" width="5.5546875" bestFit="1" customWidth="1"/>
    <col min="5890" max="5890" width="7.21875" customWidth="1"/>
    <col min="5891" max="5891" width="17.44140625" customWidth="1"/>
    <col min="5892" max="5892" width="7" bestFit="1" customWidth="1"/>
    <col min="5893" max="5893" width="7.33203125" bestFit="1" customWidth="1"/>
    <col min="5894" max="5898" width="4.5546875" bestFit="1" customWidth="1"/>
    <col min="5899" max="5900" width="5.5546875" bestFit="1" customWidth="1"/>
    <col min="5901" max="5901" width="4.5546875" bestFit="1" customWidth="1"/>
    <col min="5902" max="5905" width="5.5546875" bestFit="1" customWidth="1"/>
    <col min="6146" max="6146" width="7.21875" customWidth="1"/>
    <col min="6147" max="6147" width="17.44140625" customWidth="1"/>
    <col min="6148" max="6148" width="7" bestFit="1" customWidth="1"/>
    <col min="6149" max="6149" width="7.33203125" bestFit="1" customWidth="1"/>
    <col min="6150" max="6154" width="4.5546875" bestFit="1" customWidth="1"/>
    <col min="6155" max="6156" width="5.5546875" bestFit="1" customWidth="1"/>
    <col min="6157" max="6157" width="4.5546875" bestFit="1" customWidth="1"/>
    <col min="6158" max="6161" width="5.5546875" bestFit="1" customWidth="1"/>
    <col min="6402" max="6402" width="7.21875" customWidth="1"/>
    <col min="6403" max="6403" width="17.44140625" customWidth="1"/>
    <col min="6404" max="6404" width="7" bestFit="1" customWidth="1"/>
    <col min="6405" max="6405" width="7.33203125" bestFit="1" customWidth="1"/>
    <col min="6406" max="6410" width="4.5546875" bestFit="1" customWidth="1"/>
    <col min="6411" max="6412" width="5.5546875" bestFit="1" customWidth="1"/>
    <col min="6413" max="6413" width="4.5546875" bestFit="1" customWidth="1"/>
    <col min="6414" max="6417" width="5.5546875" bestFit="1" customWidth="1"/>
    <col min="6658" max="6658" width="7.21875" customWidth="1"/>
    <col min="6659" max="6659" width="17.44140625" customWidth="1"/>
    <col min="6660" max="6660" width="7" bestFit="1" customWidth="1"/>
    <col min="6661" max="6661" width="7.33203125" bestFit="1" customWidth="1"/>
    <col min="6662" max="6666" width="4.5546875" bestFit="1" customWidth="1"/>
    <col min="6667" max="6668" width="5.5546875" bestFit="1" customWidth="1"/>
    <col min="6669" max="6669" width="4.5546875" bestFit="1" customWidth="1"/>
    <col min="6670" max="6673" width="5.5546875" bestFit="1" customWidth="1"/>
    <col min="6914" max="6914" width="7.21875" customWidth="1"/>
    <col min="6915" max="6915" width="17.44140625" customWidth="1"/>
    <col min="6916" max="6916" width="7" bestFit="1" customWidth="1"/>
    <col min="6917" max="6917" width="7.33203125" bestFit="1" customWidth="1"/>
    <col min="6918" max="6922" width="4.5546875" bestFit="1" customWidth="1"/>
    <col min="6923" max="6924" width="5.5546875" bestFit="1" customWidth="1"/>
    <col min="6925" max="6925" width="4.5546875" bestFit="1" customWidth="1"/>
    <col min="6926" max="6929" width="5.5546875" bestFit="1" customWidth="1"/>
    <col min="7170" max="7170" width="7.21875" customWidth="1"/>
    <col min="7171" max="7171" width="17.44140625" customWidth="1"/>
    <col min="7172" max="7172" width="7" bestFit="1" customWidth="1"/>
    <col min="7173" max="7173" width="7.33203125" bestFit="1" customWidth="1"/>
    <col min="7174" max="7178" width="4.5546875" bestFit="1" customWidth="1"/>
    <col min="7179" max="7180" width="5.5546875" bestFit="1" customWidth="1"/>
    <col min="7181" max="7181" width="4.5546875" bestFit="1" customWidth="1"/>
    <col min="7182" max="7185" width="5.5546875" bestFit="1" customWidth="1"/>
    <col min="7426" max="7426" width="7.21875" customWidth="1"/>
    <col min="7427" max="7427" width="17.44140625" customWidth="1"/>
    <col min="7428" max="7428" width="7" bestFit="1" customWidth="1"/>
    <col min="7429" max="7429" width="7.33203125" bestFit="1" customWidth="1"/>
    <col min="7430" max="7434" width="4.5546875" bestFit="1" customWidth="1"/>
    <col min="7435" max="7436" width="5.5546875" bestFit="1" customWidth="1"/>
    <col min="7437" max="7437" width="4.5546875" bestFit="1" customWidth="1"/>
    <col min="7438" max="7441" width="5.5546875" bestFit="1" customWidth="1"/>
    <col min="7682" max="7682" width="7.21875" customWidth="1"/>
    <col min="7683" max="7683" width="17.44140625" customWidth="1"/>
    <col min="7684" max="7684" width="7" bestFit="1" customWidth="1"/>
    <col min="7685" max="7685" width="7.33203125" bestFit="1" customWidth="1"/>
    <col min="7686" max="7690" width="4.5546875" bestFit="1" customWidth="1"/>
    <col min="7691" max="7692" width="5.5546875" bestFit="1" customWidth="1"/>
    <col min="7693" max="7693" width="4.5546875" bestFit="1" customWidth="1"/>
    <col min="7694" max="7697" width="5.5546875" bestFit="1" customWidth="1"/>
    <col min="7938" max="7938" width="7.21875" customWidth="1"/>
    <col min="7939" max="7939" width="17.44140625" customWidth="1"/>
    <col min="7940" max="7940" width="7" bestFit="1" customWidth="1"/>
    <col min="7941" max="7941" width="7.33203125" bestFit="1" customWidth="1"/>
    <col min="7942" max="7946" width="4.5546875" bestFit="1" customWidth="1"/>
    <col min="7947" max="7948" width="5.5546875" bestFit="1" customWidth="1"/>
    <col min="7949" max="7949" width="4.5546875" bestFit="1" customWidth="1"/>
    <col min="7950" max="7953" width="5.5546875" bestFit="1" customWidth="1"/>
    <col min="8194" max="8194" width="7.21875" customWidth="1"/>
    <col min="8195" max="8195" width="17.44140625" customWidth="1"/>
    <col min="8196" max="8196" width="7" bestFit="1" customWidth="1"/>
    <col min="8197" max="8197" width="7.33203125" bestFit="1" customWidth="1"/>
    <col min="8198" max="8202" width="4.5546875" bestFit="1" customWidth="1"/>
    <col min="8203" max="8204" width="5.5546875" bestFit="1" customWidth="1"/>
    <col min="8205" max="8205" width="4.5546875" bestFit="1" customWidth="1"/>
    <col min="8206" max="8209" width="5.5546875" bestFit="1" customWidth="1"/>
    <col min="8450" max="8450" width="7.21875" customWidth="1"/>
    <col min="8451" max="8451" width="17.44140625" customWidth="1"/>
    <col min="8452" max="8452" width="7" bestFit="1" customWidth="1"/>
    <col min="8453" max="8453" width="7.33203125" bestFit="1" customWidth="1"/>
    <col min="8454" max="8458" width="4.5546875" bestFit="1" customWidth="1"/>
    <col min="8459" max="8460" width="5.5546875" bestFit="1" customWidth="1"/>
    <col min="8461" max="8461" width="4.5546875" bestFit="1" customWidth="1"/>
    <col min="8462" max="8465" width="5.5546875" bestFit="1" customWidth="1"/>
    <col min="8706" max="8706" width="7.21875" customWidth="1"/>
    <col min="8707" max="8707" width="17.44140625" customWidth="1"/>
    <col min="8708" max="8708" width="7" bestFit="1" customWidth="1"/>
    <col min="8709" max="8709" width="7.33203125" bestFit="1" customWidth="1"/>
    <col min="8710" max="8714" width="4.5546875" bestFit="1" customWidth="1"/>
    <col min="8715" max="8716" width="5.5546875" bestFit="1" customWidth="1"/>
    <col min="8717" max="8717" width="4.5546875" bestFit="1" customWidth="1"/>
    <col min="8718" max="8721" width="5.5546875" bestFit="1" customWidth="1"/>
    <col min="8962" max="8962" width="7.21875" customWidth="1"/>
    <col min="8963" max="8963" width="17.44140625" customWidth="1"/>
    <col min="8964" max="8964" width="7" bestFit="1" customWidth="1"/>
    <col min="8965" max="8965" width="7.33203125" bestFit="1" customWidth="1"/>
    <col min="8966" max="8970" width="4.5546875" bestFit="1" customWidth="1"/>
    <col min="8971" max="8972" width="5.5546875" bestFit="1" customWidth="1"/>
    <col min="8973" max="8973" width="4.5546875" bestFit="1" customWidth="1"/>
    <col min="8974" max="8977" width="5.5546875" bestFit="1" customWidth="1"/>
    <col min="9218" max="9218" width="7.21875" customWidth="1"/>
    <col min="9219" max="9219" width="17.44140625" customWidth="1"/>
    <col min="9220" max="9220" width="7" bestFit="1" customWidth="1"/>
    <col min="9221" max="9221" width="7.33203125" bestFit="1" customWidth="1"/>
    <col min="9222" max="9226" width="4.5546875" bestFit="1" customWidth="1"/>
    <col min="9227" max="9228" width="5.5546875" bestFit="1" customWidth="1"/>
    <col min="9229" max="9229" width="4.5546875" bestFit="1" customWidth="1"/>
    <col min="9230" max="9233" width="5.5546875" bestFit="1" customWidth="1"/>
    <col min="9474" max="9474" width="7.21875" customWidth="1"/>
    <col min="9475" max="9475" width="17.44140625" customWidth="1"/>
    <col min="9476" max="9476" width="7" bestFit="1" customWidth="1"/>
    <col min="9477" max="9477" width="7.33203125" bestFit="1" customWidth="1"/>
    <col min="9478" max="9482" width="4.5546875" bestFit="1" customWidth="1"/>
    <col min="9483" max="9484" width="5.5546875" bestFit="1" customWidth="1"/>
    <col min="9485" max="9485" width="4.5546875" bestFit="1" customWidth="1"/>
    <col min="9486" max="9489" width="5.5546875" bestFit="1" customWidth="1"/>
    <col min="9730" max="9730" width="7.21875" customWidth="1"/>
    <col min="9731" max="9731" width="17.44140625" customWidth="1"/>
    <col min="9732" max="9732" width="7" bestFit="1" customWidth="1"/>
    <col min="9733" max="9733" width="7.33203125" bestFit="1" customWidth="1"/>
    <col min="9734" max="9738" width="4.5546875" bestFit="1" customWidth="1"/>
    <col min="9739" max="9740" width="5.5546875" bestFit="1" customWidth="1"/>
    <col min="9741" max="9741" width="4.5546875" bestFit="1" customWidth="1"/>
    <col min="9742" max="9745" width="5.5546875" bestFit="1" customWidth="1"/>
    <col min="9986" max="9986" width="7.21875" customWidth="1"/>
    <col min="9987" max="9987" width="17.44140625" customWidth="1"/>
    <col min="9988" max="9988" width="7" bestFit="1" customWidth="1"/>
    <col min="9989" max="9989" width="7.33203125" bestFit="1" customWidth="1"/>
    <col min="9990" max="9994" width="4.5546875" bestFit="1" customWidth="1"/>
    <col min="9995" max="9996" width="5.5546875" bestFit="1" customWidth="1"/>
    <col min="9997" max="9997" width="4.5546875" bestFit="1" customWidth="1"/>
    <col min="9998" max="10001" width="5.5546875" bestFit="1" customWidth="1"/>
    <col min="10242" max="10242" width="7.21875" customWidth="1"/>
    <col min="10243" max="10243" width="17.44140625" customWidth="1"/>
    <col min="10244" max="10244" width="7" bestFit="1" customWidth="1"/>
    <col min="10245" max="10245" width="7.33203125" bestFit="1" customWidth="1"/>
    <col min="10246" max="10250" width="4.5546875" bestFit="1" customWidth="1"/>
    <col min="10251" max="10252" width="5.5546875" bestFit="1" customWidth="1"/>
    <col min="10253" max="10253" width="4.5546875" bestFit="1" customWidth="1"/>
    <col min="10254" max="10257" width="5.5546875" bestFit="1" customWidth="1"/>
    <col min="10498" max="10498" width="7.21875" customWidth="1"/>
    <col min="10499" max="10499" width="17.44140625" customWidth="1"/>
    <col min="10500" max="10500" width="7" bestFit="1" customWidth="1"/>
    <col min="10501" max="10501" width="7.33203125" bestFit="1" customWidth="1"/>
    <col min="10502" max="10506" width="4.5546875" bestFit="1" customWidth="1"/>
    <col min="10507" max="10508" width="5.5546875" bestFit="1" customWidth="1"/>
    <col min="10509" max="10509" width="4.5546875" bestFit="1" customWidth="1"/>
    <col min="10510" max="10513" width="5.5546875" bestFit="1" customWidth="1"/>
    <col min="10754" max="10754" width="7.21875" customWidth="1"/>
    <col min="10755" max="10755" width="17.44140625" customWidth="1"/>
    <col min="10756" max="10756" width="7" bestFit="1" customWidth="1"/>
    <col min="10757" max="10757" width="7.33203125" bestFit="1" customWidth="1"/>
    <col min="10758" max="10762" width="4.5546875" bestFit="1" customWidth="1"/>
    <col min="10763" max="10764" width="5.5546875" bestFit="1" customWidth="1"/>
    <col min="10765" max="10765" width="4.5546875" bestFit="1" customWidth="1"/>
    <col min="10766" max="10769" width="5.5546875" bestFit="1" customWidth="1"/>
    <col min="11010" max="11010" width="7.21875" customWidth="1"/>
    <col min="11011" max="11011" width="17.44140625" customWidth="1"/>
    <col min="11012" max="11012" width="7" bestFit="1" customWidth="1"/>
    <col min="11013" max="11013" width="7.33203125" bestFit="1" customWidth="1"/>
    <col min="11014" max="11018" width="4.5546875" bestFit="1" customWidth="1"/>
    <col min="11019" max="11020" width="5.5546875" bestFit="1" customWidth="1"/>
    <col min="11021" max="11021" width="4.5546875" bestFit="1" customWidth="1"/>
    <col min="11022" max="11025" width="5.5546875" bestFit="1" customWidth="1"/>
    <col min="11266" max="11266" width="7.21875" customWidth="1"/>
    <col min="11267" max="11267" width="17.44140625" customWidth="1"/>
    <col min="11268" max="11268" width="7" bestFit="1" customWidth="1"/>
    <col min="11269" max="11269" width="7.33203125" bestFit="1" customWidth="1"/>
    <col min="11270" max="11274" width="4.5546875" bestFit="1" customWidth="1"/>
    <col min="11275" max="11276" width="5.5546875" bestFit="1" customWidth="1"/>
    <col min="11277" max="11277" width="4.5546875" bestFit="1" customWidth="1"/>
    <col min="11278" max="11281" width="5.5546875" bestFit="1" customWidth="1"/>
    <col min="11522" max="11522" width="7.21875" customWidth="1"/>
    <col min="11523" max="11523" width="17.44140625" customWidth="1"/>
    <col min="11524" max="11524" width="7" bestFit="1" customWidth="1"/>
    <col min="11525" max="11525" width="7.33203125" bestFit="1" customWidth="1"/>
    <col min="11526" max="11530" width="4.5546875" bestFit="1" customWidth="1"/>
    <col min="11531" max="11532" width="5.5546875" bestFit="1" customWidth="1"/>
    <col min="11533" max="11533" width="4.5546875" bestFit="1" customWidth="1"/>
    <col min="11534" max="11537" width="5.5546875" bestFit="1" customWidth="1"/>
    <col min="11778" max="11778" width="7.21875" customWidth="1"/>
    <col min="11779" max="11779" width="17.44140625" customWidth="1"/>
    <col min="11780" max="11780" width="7" bestFit="1" customWidth="1"/>
    <col min="11781" max="11781" width="7.33203125" bestFit="1" customWidth="1"/>
    <col min="11782" max="11786" width="4.5546875" bestFit="1" customWidth="1"/>
    <col min="11787" max="11788" width="5.5546875" bestFit="1" customWidth="1"/>
    <col min="11789" max="11789" width="4.5546875" bestFit="1" customWidth="1"/>
    <col min="11790" max="11793" width="5.5546875" bestFit="1" customWidth="1"/>
    <col min="12034" max="12034" width="7.21875" customWidth="1"/>
    <col min="12035" max="12035" width="17.44140625" customWidth="1"/>
    <col min="12036" max="12036" width="7" bestFit="1" customWidth="1"/>
    <col min="12037" max="12037" width="7.33203125" bestFit="1" customWidth="1"/>
    <col min="12038" max="12042" width="4.5546875" bestFit="1" customWidth="1"/>
    <col min="12043" max="12044" width="5.5546875" bestFit="1" customWidth="1"/>
    <col min="12045" max="12045" width="4.5546875" bestFit="1" customWidth="1"/>
    <col min="12046" max="12049" width="5.5546875" bestFit="1" customWidth="1"/>
    <col min="12290" max="12290" width="7.21875" customWidth="1"/>
    <col min="12291" max="12291" width="17.44140625" customWidth="1"/>
    <col min="12292" max="12292" width="7" bestFit="1" customWidth="1"/>
    <col min="12293" max="12293" width="7.33203125" bestFit="1" customWidth="1"/>
    <col min="12294" max="12298" width="4.5546875" bestFit="1" customWidth="1"/>
    <col min="12299" max="12300" width="5.5546875" bestFit="1" customWidth="1"/>
    <col min="12301" max="12301" width="4.5546875" bestFit="1" customWidth="1"/>
    <col min="12302" max="12305" width="5.5546875" bestFit="1" customWidth="1"/>
    <col min="12546" max="12546" width="7.21875" customWidth="1"/>
    <col min="12547" max="12547" width="17.44140625" customWidth="1"/>
    <col min="12548" max="12548" width="7" bestFit="1" customWidth="1"/>
    <col min="12549" max="12549" width="7.33203125" bestFit="1" customWidth="1"/>
    <col min="12550" max="12554" width="4.5546875" bestFit="1" customWidth="1"/>
    <col min="12555" max="12556" width="5.5546875" bestFit="1" customWidth="1"/>
    <col min="12557" max="12557" width="4.5546875" bestFit="1" customWidth="1"/>
    <col min="12558" max="12561" width="5.5546875" bestFit="1" customWidth="1"/>
    <col min="12802" max="12802" width="7.21875" customWidth="1"/>
    <col min="12803" max="12803" width="17.44140625" customWidth="1"/>
    <col min="12804" max="12804" width="7" bestFit="1" customWidth="1"/>
    <col min="12805" max="12805" width="7.33203125" bestFit="1" customWidth="1"/>
    <col min="12806" max="12810" width="4.5546875" bestFit="1" customWidth="1"/>
    <col min="12811" max="12812" width="5.5546875" bestFit="1" customWidth="1"/>
    <col min="12813" max="12813" width="4.5546875" bestFit="1" customWidth="1"/>
    <col min="12814" max="12817" width="5.5546875" bestFit="1" customWidth="1"/>
    <col min="13058" max="13058" width="7.21875" customWidth="1"/>
    <col min="13059" max="13059" width="17.44140625" customWidth="1"/>
    <col min="13060" max="13060" width="7" bestFit="1" customWidth="1"/>
    <col min="13061" max="13061" width="7.33203125" bestFit="1" customWidth="1"/>
    <col min="13062" max="13066" width="4.5546875" bestFit="1" customWidth="1"/>
    <col min="13067" max="13068" width="5.5546875" bestFit="1" customWidth="1"/>
    <col min="13069" max="13069" width="4.5546875" bestFit="1" customWidth="1"/>
    <col min="13070" max="13073" width="5.5546875" bestFit="1" customWidth="1"/>
    <col min="13314" max="13314" width="7.21875" customWidth="1"/>
    <col min="13315" max="13315" width="17.44140625" customWidth="1"/>
    <col min="13316" max="13316" width="7" bestFit="1" customWidth="1"/>
    <col min="13317" max="13317" width="7.33203125" bestFit="1" customWidth="1"/>
    <col min="13318" max="13322" width="4.5546875" bestFit="1" customWidth="1"/>
    <col min="13323" max="13324" width="5.5546875" bestFit="1" customWidth="1"/>
    <col min="13325" max="13325" width="4.5546875" bestFit="1" customWidth="1"/>
    <col min="13326" max="13329" width="5.5546875" bestFit="1" customWidth="1"/>
    <col min="13570" max="13570" width="7.21875" customWidth="1"/>
    <col min="13571" max="13571" width="17.44140625" customWidth="1"/>
    <col min="13572" max="13572" width="7" bestFit="1" customWidth="1"/>
    <col min="13573" max="13573" width="7.33203125" bestFit="1" customWidth="1"/>
    <col min="13574" max="13578" width="4.5546875" bestFit="1" customWidth="1"/>
    <col min="13579" max="13580" width="5.5546875" bestFit="1" customWidth="1"/>
    <col min="13581" max="13581" width="4.5546875" bestFit="1" customWidth="1"/>
    <col min="13582" max="13585" width="5.5546875" bestFit="1" customWidth="1"/>
    <col min="13826" max="13826" width="7.21875" customWidth="1"/>
    <col min="13827" max="13827" width="17.44140625" customWidth="1"/>
    <col min="13828" max="13828" width="7" bestFit="1" customWidth="1"/>
    <col min="13829" max="13829" width="7.33203125" bestFit="1" customWidth="1"/>
    <col min="13830" max="13834" width="4.5546875" bestFit="1" customWidth="1"/>
    <col min="13835" max="13836" width="5.5546875" bestFit="1" customWidth="1"/>
    <col min="13837" max="13837" width="4.5546875" bestFit="1" customWidth="1"/>
    <col min="13838" max="13841" width="5.5546875" bestFit="1" customWidth="1"/>
    <col min="14082" max="14082" width="7.21875" customWidth="1"/>
    <col min="14083" max="14083" width="17.44140625" customWidth="1"/>
    <col min="14084" max="14084" width="7" bestFit="1" customWidth="1"/>
    <col min="14085" max="14085" width="7.33203125" bestFit="1" customWidth="1"/>
    <col min="14086" max="14090" width="4.5546875" bestFit="1" customWidth="1"/>
    <col min="14091" max="14092" width="5.5546875" bestFit="1" customWidth="1"/>
    <col min="14093" max="14093" width="4.5546875" bestFit="1" customWidth="1"/>
    <col min="14094" max="14097" width="5.5546875" bestFit="1" customWidth="1"/>
    <col min="14338" max="14338" width="7.21875" customWidth="1"/>
    <col min="14339" max="14339" width="17.44140625" customWidth="1"/>
    <col min="14340" max="14340" width="7" bestFit="1" customWidth="1"/>
    <col min="14341" max="14341" width="7.33203125" bestFit="1" customWidth="1"/>
    <col min="14342" max="14346" width="4.5546875" bestFit="1" customWidth="1"/>
    <col min="14347" max="14348" width="5.5546875" bestFit="1" customWidth="1"/>
    <col min="14349" max="14349" width="4.5546875" bestFit="1" customWidth="1"/>
    <col min="14350" max="14353" width="5.5546875" bestFit="1" customWidth="1"/>
    <col min="14594" max="14594" width="7.21875" customWidth="1"/>
    <col min="14595" max="14595" width="17.44140625" customWidth="1"/>
    <col min="14596" max="14596" width="7" bestFit="1" customWidth="1"/>
    <col min="14597" max="14597" width="7.33203125" bestFit="1" customWidth="1"/>
    <col min="14598" max="14602" width="4.5546875" bestFit="1" customWidth="1"/>
    <col min="14603" max="14604" width="5.5546875" bestFit="1" customWidth="1"/>
    <col min="14605" max="14605" width="4.5546875" bestFit="1" customWidth="1"/>
    <col min="14606" max="14609" width="5.5546875" bestFit="1" customWidth="1"/>
    <col min="14850" max="14850" width="7.21875" customWidth="1"/>
    <col min="14851" max="14851" width="17.44140625" customWidth="1"/>
    <col min="14852" max="14852" width="7" bestFit="1" customWidth="1"/>
    <col min="14853" max="14853" width="7.33203125" bestFit="1" customWidth="1"/>
    <col min="14854" max="14858" width="4.5546875" bestFit="1" customWidth="1"/>
    <col min="14859" max="14860" width="5.5546875" bestFit="1" customWidth="1"/>
    <col min="14861" max="14861" width="4.5546875" bestFit="1" customWidth="1"/>
    <col min="14862" max="14865" width="5.5546875" bestFit="1" customWidth="1"/>
    <col min="15106" max="15106" width="7.21875" customWidth="1"/>
    <col min="15107" max="15107" width="17.44140625" customWidth="1"/>
    <col min="15108" max="15108" width="7" bestFit="1" customWidth="1"/>
    <col min="15109" max="15109" width="7.33203125" bestFit="1" customWidth="1"/>
    <col min="15110" max="15114" width="4.5546875" bestFit="1" customWidth="1"/>
    <col min="15115" max="15116" width="5.5546875" bestFit="1" customWidth="1"/>
    <col min="15117" max="15117" width="4.5546875" bestFit="1" customWidth="1"/>
    <col min="15118" max="15121" width="5.5546875" bestFit="1" customWidth="1"/>
    <col min="15362" max="15362" width="7.21875" customWidth="1"/>
    <col min="15363" max="15363" width="17.44140625" customWidth="1"/>
    <col min="15364" max="15364" width="7" bestFit="1" customWidth="1"/>
    <col min="15365" max="15365" width="7.33203125" bestFit="1" customWidth="1"/>
    <col min="15366" max="15370" width="4.5546875" bestFit="1" customWidth="1"/>
    <col min="15371" max="15372" width="5.5546875" bestFit="1" customWidth="1"/>
    <col min="15373" max="15373" width="4.5546875" bestFit="1" customWidth="1"/>
    <col min="15374" max="15377" width="5.5546875" bestFit="1" customWidth="1"/>
    <col min="15618" max="15618" width="7.21875" customWidth="1"/>
    <col min="15619" max="15619" width="17.44140625" customWidth="1"/>
    <col min="15620" max="15620" width="7" bestFit="1" customWidth="1"/>
    <col min="15621" max="15621" width="7.33203125" bestFit="1" customWidth="1"/>
    <col min="15622" max="15626" width="4.5546875" bestFit="1" customWidth="1"/>
    <col min="15627" max="15628" width="5.5546875" bestFit="1" customWidth="1"/>
    <col min="15629" max="15629" width="4.5546875" bestFit="1" customWidth="1"/>
    <col min="15630" max="15633" width="5.5546875" bestFit="1" customWidth="1"/>
    <col min="15874" max="15874" width="7.21875" customWidth="1"/>
    <col min="15875" max="15875" width="17.44140625" customWidth="1"/>
    <col min="15876" max="15876" width="7" bestFit="1" customWidth="1"/>
    <col min="15877" max="15877" width="7.33203125" bestFit="1" customWidth="1"/>
    <col min="15878" max="15882" width="4.5546875" bestFit="1" customWidth="1"/>
    <col min="15883" max="15884" width="5.5546875" bestFit="1" customWidth="1"/>
    <col min="15885" max="15885" width="4.5546875" bestFit="1" customWidth="1"/>
    <col min="15886" max="15889" width="5.5546875" bestFit="1" customWidth="1"/>
    <col min="16130" max="16130" width="7.21875" customWidth="1"/>
    <col min="16131" max="16131" width="17.44140625" customWidth="1"/>
    <col min="16132" max="16132" width="7" bestFit="1" customWidth="1"/>
    <col min="16133" max="16133" width="7.33203125" bestFit="1" customWidth="1"/>
    <col min="16134" max="16138" width="4.5546875" bestFit="1" customWidth="1"/>
    <col min="16139" max="16140" width="5.5546875" bestFit="1" customWidth="1"/>
    <col min="16141" max="16141" width="4.5546875" bestFit="1" customWidth="1"/>
    <col min="16142" max="16145" width="5.5546875" bestFit="1" customWidth="1"/>
  </cols>
  <sheetData>
    <row r="1" spans="2:26" ht="28.8">
      <c r="C1" s="42" t="s">
        <v>91</v>
      </c>
    </row>
    <row r="2" spans="2:26">
      <c r="C2" t="s">
        <v>90</v>
      </c>
      <c r="P2" s="43"/>
      <c r="Q2" s="43"/>
      <c r="R2" s="44"/>
      <c r="S2" s="44"/>
      <c r="T2" s="44"/>
      <c r="U2" s="44"/>
      <c r="V2" s="44"/>
      <c r="W2" s="44"/>
      <c r="X2" s="44"/>
      <c r="Y2" s="44"/>
      <c r="Z2" s="44"/>
    </row>
    <row r="3" spans="2:26">
      <c r="Q3" s="45"/>
      <c r="R3" s="45"/>
      <c r="S3" s="45"/>
      <c r="T3" s="45"/>
      <c r="U3" s="45"/>
      <c r="V3" s="45"/>
      <c r="W3" s="45"/>
      <c r="X3" s="45"/>
      <c r="Y3" s="45"/>
      <c r="Z3" s="44"/>
    </row>
    <row r="4" spans="2:26">
      <c r="B4" s="40" t="s">
        <v>92</v>
      </c>
      <c r="E4" s="41"/>
    </row>
    <row r="5" spans="2:26">
      <c r="B5" s="6" t="s">
        <v>0</v>
      </c>
      <c r="C5" s="7" t="s">
        <v>1</v>
      </c>
      <c r="D5" s="6" t="s">
        <v>86</v>
      </c>
      <c r="E5" s="6" t="s">
        <v>2</v>
      </c>
      <c r="F5" s="6">
        <v>42192</v>
      </c>
      <c r="G5" s="6">
        <v>42250</v>
      </c>
      <c r="H5" s="6">
        <v>42271</v>
      </c>
      <c r="I5" s="6">
        <v>42278</v>
      </c>
      <c r="J5" s="6">
        <v>42285</v>
      </c>
      <c r="K5" s="6">
        <v>42299</v>
      </c>
      <c r="L5" s="6">
        <v>42306</v>
      </c>
      <c r="M5" s="6">
        <v>42313</v>
      </c>
      <c r="N5" s="6">
        <v>42320</v>
      </c>
      <c r="O5" s="6">
        <v>42327</v>
      </c>
      <c r="P5" s="6">
        <v>42334</v>
      </c>
      <c r="Q5" s="6">
        <v>42369</v>
      </c>
    </row>
    <row r="6" spans="2:26">
      <c r="B6" s="1">
        <v>1</v>
      </c>
      <c r="C6" s="2" t="s">
        <v>13</v>
      </c>
      <c r="D6" s="3">
        <v>17.899999618530273</v>
      </c>
      <c r="E6" s="5">
        <v>204.40000038146971</v>
      </c>
      <c r="F6" s="3">
        <v>20.100000000000001</v>
      </c>
      <c r="G6" s="3">
        <v>22.4</v>
      </c>
      <c r="H6" s="3">
        <v>11.4</v>
      </c>
      <c r="I6" s="3">
        <v>6.5</v>
      </c>
      <c r="J6" s="3">
        <v>21.2</v>
      </c>
      <c r="K6" s="3">
        <v>25.6</v>
      </c>
      <c r="L6" s="3">
        <v>17.7</v>
      </c>
      <c r="M6" s="3">
        <v>22</v>
      </c>
      <c r="N6" s="3">
        <v>21.6</v>
      </c>
      <c r="O6" s="3">
        <v>15.6</v>
      </c>
      <c r="P6" s="3">
        <v>18.899999999999999</v>
      </c>
      <c r="Q6" s="3">
        <v>19.3</v>
      </c>
    </row>
    <row r="7" spans="2:26">
      <c r="B7" s="1">
        <v>2</v>
      </c>
      <c r="C7" s="2" t="s">
        <v>6</v>
      </c>
      <c r="D7" s="3">
        <v>0</v>
      </c>
      <c r="E7" s="5">
        <v>197.60000000000002</v>
      </c>
      <c r="F7" s="3">
        <v>27.6</v>
      </c>
      <c r="G7" s="3">
        <v>19.100000000000001</v>
      </c>
      <c r="H7" s="3">
        <v>0</v>
      </c>
      <c r="I7" s="3">
        <v>0</v>
      </c>
      <c r="J7" s="3">
        <v>29</v>
      </c>
      <c r="K7" s="3">
        <v>18.7</v>
      </c>
      <c r="L7" s="3">
        <v>24.2</v>
      </c>
      <c r="M7" s="3">
        <v>25.6</v>
      </c>
      <c r="N7" s="3">
        <v>0</v>
      </c>
      <c r="O7" s="3">
        <v>0</v>
      </c>
      <c r="P7" s="3">
        <v>31</v>
      </c>
      <c r="Q7" s="3">
        <v>22.4</v>
      </c>
    </row>
    <row r="8" spans="2:26">
      <c r="B8" s="1">
        <v>3</v>
      </c>
      <c r="C8" s="2" t="s">
        <v>9</v>
      </c>
      <c r="D8" s="3">
        <v>0</v>
      </c>
      <c r="E8" s="5">
        <v>183</v>
      </c>
      <c r="F8" s="3">
        <v>16.8</v>
      </c>
      <c r="G8" s="3">
        <v>19.100000000000001</v>
      </c>
      <c r="H8" s="3">
        <v>11.4</v>
      </c>
      <c r="I8" s="3">
        <v>9.1</v>
      </c>
      <c r="J8" s="3">
        <v>24.9</v>
      </c>
      <c r="K8" s="3">
        <v>22</v>
      </c>
      <c r="L8" s="3">
        <v>0</v>
      </c>
      <c r="M8" s="3">
        <v>15.6</v>
      </c>
      <c r="N8" s="3">
        <v>25.1</v>
      </c>
      <c r="O8" s="3">
        <v>0</v>
      </c>
      <c r="P8" s="3">
        <v>22.6</v>
      </c>
      <c r="Q8" s="3">
        <v>16.399999999999999</v>
      </c>
    </row>
    <row r="9" spans="2:26">
      <c r="B9" s="1">
        <v>4</v>
      </c>
      <c r="C9" s="2" t="s">
        <v>4</v>
      </c>
      <c r="D9" s="3">
        <v>19</v>
      </c>
      <c r="E9" s="5">
        <v>171.9</v>
      </c>
      <c r="F9" s="3">
        <v>13.8</v>
      </c>
      <c r="G9" s="3">
        <v>15.9</v>
      </c>
      <c r="H9" s="3">
        <v>17.399999999999999</v>
      </c>
      <c r="I9" s="3">
        <v>5.3</v>
      </c>
      <c r="J9" s="3">
        <v>14.5</v>
      </c>
      <c r="K9" s="3">
        <v>18.7</v>
      </c>
      <c r="L9" s="3">
        <v>17.7</v>
      </c>
      <c r="M9" s="3">
        <v>18.7</v>
      </c>
      <c r="N9" s="3">
        <v>18.3</v>
      </c>
      <c r="O9" s="3">
        <v>21.4</v>
      </c>
      <c r="P9" s="3">
        <v>15.5</v>
      </c>
      <c r="Q9" s="3">
        <v>13.7</v>
      </c>
    </row>
    <row r="10" spans="2:26">
      <c r="B10" s="1">
        <v>5</v>
      </c>
      <c r="C10" s="2" t="s">
        <v>5</v>
      </c>
      <c r="D10" s="3">
        <v>0</v>
      </c>
      <c r="E10" s="5">
        <v>166.9</v>
      </c>
      <c r="F10" s="3">
        <v>0</v>
      </c>
      <c r="G10" s="3">
        <v>26.1</v>
      </c>
      <c r="H10" s="3">
        <v>20.8</v>
      </c>
      <c r="I10" s="3">
        <v>7.7</v>
      </c>
      <c r="J10" s="3">
        <v>21.2</v>
      </c>
      <c r="K10" s="3">
        <v>15.6</v>
      </c>
      <c r="L10" s="3">
        <v>14.8</v>
      </c>
      <c r="M10" s="3">
        <v>18.7</v>
      </c>
      <c r="N10" s="3">
        <v>15.3</v>
      </c>
      <c r="O10" s="3">
        <v>0</v>
      </c>
      <c r="P10" s="3">
        <v>26.7</v>
      </c>
      <c r="Q10" s="3">
        <v>0</v>
      </c>
    </row>
    <row r="11" spans="2:26">
      <c r="B11" s="1">
        <v>6</v>
      </c>
      <c r="C11" s="2" t="s">
        <v>11</v>
      </c>
      <c r="D11" s="3">
        <v>0</v>
      </c>
      <c r="E11" s="5">
        <v>108</v>
      </c>
      <c r="F11" s="3">
        <v>0</v>
      </c>
      <c r="G11" s="3">
        <v>0</v>
      </c>
      <c r="H11" s="3">
        <v>20.8</v>
      </c>
      <c r="I11" s="3">
        <v>7.7</v>
      </c>
      <c r="J11" s="3">
        <v>0</v>
      </c>
      <c r="K11" s="3">
        <v>15.6</v>
      </c>
      <c r="L11" s="3">
        <v>0</v>
      </c>
      <c r="M11" s="3">
        <v>15.6</v>
      </c>
      <c r="N11" s="3">
        <v>12.6</v>
      </c>
      <c r="O11" s="3">
        <v>13.1</v>
      </c>
      <c r="P11" s="3">
        <v>22.6</v>
      </c>
      <c r="Q11" s="3">
        <v>0</v>
      </c>
    </row>
    <row r="12" spans="2:26">
      <c r="B12" s="1">
        <v>7</v>
      </c>
      <c r="C12" s="2" t="s">
        <v>19</v>
      </c>
      <c r="D12" s="3">
        <v>0</v>
      </c>
      <c r="E12" s="5">
        <v>107.1</v>
      </c>
      <c r="F12" s="3">
        <v>0</v>
      </c>
      <c r="G12" s="3">
        <v>15.9</v>
      </c>
      <c r="H12" s="3">
        <v>14.3</v>
      </c>
      <c r="I12" s="3">
        <v>0</v>
      </c>
      <c r="J12" s="3">
        <v>11.6</v>
      </c>
      <c r="K12" s="3">
        <v>12.8</v>
      </c>
      <c r="L12" s="3">
        <v>0</v>
      </c>
      <c r="M12" s="3">
        <v>12.8</v>
      </c>
      <c r="N12" s="3">
        <v>12.6</v>
      </c>
      <c r="O12" s="3">
        <v>10.7</v>
      </c>
      <c r="P12" s="3">
        <v>0</v>
      </c>
      <c r="Q12" s="3">
        <v>16.399999999999999</v>
      </c>
    </row>
    <row r="13" spans="2:26">
      <c r="B13" s="1">
        <v>8</v>
      </c>
      <c r="C13" s="2" t="s">
        <v>10</v>
      </c>
      <c r="D13" s="3">
        <v>0</v>
      </c>
      <c r="E13" s="5">
        <v>106.5</v>
      </c>
      <c r="F13" s="3">
        <v>13.8</v>
      </c>
      <c r="G13" s="3">
        <v>13.1</v>
      </c>
      <c r="H13" s="3">
        <v>17.399999999999999</v>
      </c>
      <c r="I13" s="3">
        <v>10.6</v>
      </c>
      <c r="J13" s="3">
        <v>17.7</v>
      </c>
      <c r="K13" s="3">
        <v>0</v>
      </c>
      <c r="L13" s="3">
        <v>0</v>
      </c>
      <c r="M13" s="3">
        <v>0</v>
      </c>
      <c r="N13" s="3">
        <v>0</v>
      </c>
      <c r="O13" s="3">
        <v>18.399999999999999</v>
      </c>
      <c r="P13" s="3">
        <v>15.5</v>
      </c>
      <c r="Q13" s="3">
        <v>0</v>
      </c>
    </row>
    <row r="14" spans="2:26">
      <c r="B14" s="1">
        <v>9</v>
      </c>
      <c r="C14" s="2" t="s">
        <v>36</v>
      </c>
      <c r="D14" s="3">
        <v>0</v>
      </c>
      <c r="E14" s="5">
        <v>99</v>
      </c>
      <c r="F14" s="3">
        <v>23.7</v>
      </c>
      <c r="G14" s="3">
        <v>0</v>
      </c>
      <c r="H14" s="3">
        <v>14.3</v>
      </c>
      <c r="I14" s="3">
        <v>0</v>
      </c>
      <c r="J14" s="3">
        <v>17.7</v>
      </c>
      <c r="K14" s="3">
        <v>0</v>
      </c>
      <c r="L14" s="3">
        <v>0</v>
      </c>
      <c r="M14" s="3">
        <v>0</v>
      </c>
      <c r="N14" s="3">
        <v>15.3</v>
      </c>
      <c r="O14" s="3">
        <v>15.6</v>
      </c>
      <c r="P14" s="3">
        <v>12.4</v>
      </c>
      <c r="Q14" s="3">
        <v>0</v>
      </c>
    </row>
    <row r="15" spans="2:26">
      <c r="B15" s="1">
        <v>10</v>
      </c>
      <c r="C15" s="2" t="s">
        <v>37</v>
      </c>
      <c r="D15" s="3">
        <v>0</v>
      </c>
      <c r="E15" s="5">
        <v>88.100000000000009</v>
      </c>
      <c r="F15" s="3">
        <v>11</v>
      </c>
      <c r="G15" s="3">
        <v>0</v>
      </c>
      <c r="H15" s="3">
        <v>0</v>
      </c>
      <c r="I15" s="3">
        <v>0</v>
      </c>
      <c r="J15" s="3">
        <v>0</v>
      </c>
      <c r="K15" s="3">
        <v>12.8</v>
      </c>
      <c r="L15" s="3">
        <v>14.8</v>
      </c>
      <c r="M15" s="3">
        <v>12.8</v>
      </c>
      <c r="N15" s="3">
        <v>0</v>
      </c>
      <c r="O15" s="3">
        <v>13.1</v>
      </c>
      <c r="P15" s="3">
        <v>12.4</v>
      </c>
      <c r="Q15" s="3">
        <v>11.2</v>
      </c>
    </row>
    <row r="16" spans="2:26">
      <c r="B16" s="1">
        <v>11</v>
      </c>
      <c r="C16" s="2" t="s">
        <v>40</v>
      </c>
      <c r="D16" s="3">
        <v>0</v>
      </c>
      <c r="E16" s="5">
        <v>78</v>
      </c>
      <c r="F16" s="3">
        <v>11</v>
      </c>
      <c r="G16" s="3">
        <v>0</v>
      </c>
      <c r="H16" s="3">
        <v>11.4</v>
      </c>
      <c r="I16" s="3">
        <v>0</v>
      </c>
      <c r="J16" s="3">
        <v>11.6</v>
      </c>
      <c r="K16" s="3">
        <v>0</v>
      </c>
      <c r="L16" s="3">
        <v>12.1</v>
      </c>
      <c r="M16" s="3">
        <v>0</v>
      </c>
      <c r="N16" s="3">
        <v>10</v>
      </c>
      <c r="O16" s="3">
        <v>10.7</v>
      </c>
      <c r="P16" s="3">
        <v>0</v>
      </c>
      <c r="Q16" s="3">
        <v>11.2</v>
      </c>
    </row>
    <row r="17" spans="2:17">
      <c r="B17" s="1">
        <v>12</v>
      </c>
      <c r="C17" s="2" t="s">
        <v>16</v>
      </c>
      <c r="D17" s="3">
        <v>0</v>
      </c>
      <c r="E17" s="5">
        <v>56.5</v>
      </c>
      <c r="F17" s="3">
        <v>16.8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20.8</v>
      </c>
      <c r="M17" s="3">
        <v>0</v>
      </c>
      <c r="N17" s="3">
        <v>0</v>
      </c>
      <c r="O17" s="3">
        <v>0</v>
      </c>
      <c r="P17" s="3">
        <v>18.899999999999999</v>
      </c>
      <c r="Q17" s="3">
        <v>0</v>
      </c>
    </row>
    <row r="18" spans="2:17">
      <c r="B18" s="1">
        <v>13</v>
      </c>
      <c r="C18" s="2" t="s">
        <v>28</v>
      </c>
      <c r="D18" s="3">
        <v>0</v>
      </c>
      <c r="E18" s="5">
        <v>28.5</v>
      </c>
      <c r="F18" s="3">
        <v>0</v>
      </c>
      <c r="G18" s="3">
        <v>0</v>
      </c>
      <c r="H18" s="3">
        <v>28.5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2:17">
      <c r="B19" s="1">
        <v>14</v>
      </c>
      <c r="C19" s="2" t="s">
        <v>42</v>
      </c>
      <c r="D19" s="3">
        <v>0</v>
      </c>
      <c r="E19" s="5">
        <v>24.5</v>
      </c>
      <c r="F19" s="3">
        <v>0</v>
      </c>
      <c r="G19" s="3">
        <v>0</v>
      </c>
      <c r="H19" s="3">
        <v>24.5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2:17">
      <c r="B20" s="1">
        <v>15</v>
      </c>
      <c r="C20" s="2" t="s">
        <v>32</v>
      </c>
      <c r="D20" s="3">
        <v>0</v>
      </c>
      <c r="E20" s="5">
        <v>23.1</v>
      </c>
      <c r="F20" s="3">
        <v>11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12.1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2:17">
      <c r="B21" s="1">
        <v>16</v>
      </c>
      <c r="C21" s="2" t="s">
        <v>23</v>
      </c>
      <c r="D21" s="3">
        <v>0</v>
      </c>
      <c r="E21" s="5">
        <v>22</v>
      </c>
      <c r="F21" s="3">
        <v>0</v>
      </c>
      <c r="G21" s="3">
        <v>10.4</v>
      </c>
      <c r="H21" s="3">
        <v>0</v>
      </c>
      <c r="I21" s="3">
        <v>0</v>
      </c>
      <c r="J21" s="3">
        <v>11.6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2:17">
      <c r="B22" s="1">
        <v>17</v>
      </c>
      <c r="C22" s="2" t="s">
        <v>41</v>
      </c>
      <c r="D22" s="3">
        <v>0</v>
      </c>
      <c r="E22" s="5">
        <v>20.100000000000001</v>
      </c>
      <c r="F22" s="3">
        <v>20.100000000000001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2:17">
      <c r="B23" s="1">
        <v>18</v>
      </c>
      <c r="C23" s="2" t="s">
        <v>25</v>
      </c>
      <c r="D23" s="3">
        <v>0</v>
      </c>
      <c r="E23" s="5">
        <v>18.3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18.3</v>
      </c>
      <c r="O23" s="3">
        <v>0</v>
      </c>
      <c r="P23" s="3">
        <v>0</v>
      </c>
      <c r="Q23" s="3">
        <v>0</v>
      </c>
    </row>
    <row r="24" spans="2:17">
      <c r="B24" s="1">
        <v>19</v>
      </c>
      <c r="C24" s="2" t="s">
        <v>14</v>
      </c>
      <c r="D24" s="3">
        <v>0</v>
      </c>
      <c r="E24" s="5">
        <v>17.7</v>
      </c>
      <c r="F24" s="3">
        <v>0</v>
      </c>
      <c r="G24" s="3">
        <v>0</v>
      </c>
      <c r="H24" s="3">
        <v>0</v>
      </c>
      <c r="I24" s="3">
        <v>5.3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12.4</v>
      </c>
      <c r="Q24" s="3">
        <v>0</v>
      </c>
    </row>
    <row r="25" spans="2:17">
      <c r="B25" s="1">
        <v>20</v>
      </c>
      <c r="C25" s="2" t="s">
        <v>18</v>
      </c>
      <c r="D25" s="3">
        <v>0</v>
      </c>
      <c r="E25" s="5">
        <v>14.5</v>
      </c>
      <c r="F25" s="3">
        <v>0</v>
      </c>
      <c r="G25" s="3">
        <v>0</v>
      </c>
      <c r="H25" s="3">
        <v>0</v>
      </c>
      <c r="I25" s="3">
        <v>0</v>
      </c>
      <c r="J25" s="3">
        <v>14.5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2:17">
      <c r="B26" s="1">
        <v>21</v>
      </c>
      <c r="C26" s="2" t="s">
        <v>43</v>
      </c>
      <c r="D26" s="3">
        <v>0</v>
      </c>
      <c r="E26" s="5">
        <v>13.7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13.7</v>
      </c>
    </row>
    <row r="27" spans="2:17">
      <c r="B27" s="1">
        <v>22</v>
      </c>
      <c r="C27" s="2" t="s">
        <v>88</v>
      </c>
      <c r="D27" s="3">
        <v>0</v>
      </c>
      <c r="E27" s="5">
        <v>13.1</v>
      </c>
      <c r="F27" s="3">
        <v>0</v>
      </c>
      <c r="G27" s="3">
        <v>13.1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</row>
    <row r="28" spans="2:17">
      <c r="B28" s="1">
        <v>23</v>
      </c>
      <c r="C28" s="2" t="s">
        <v>87</v>
      </c>
      <c r="D28" s="3">
        <v>0</v>
      </c>
      <c r="E28" s="5">
        <v>12.4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12.4</v>
      </c>
      <c r="Q28" s="3">
        <v>0</v>
      </c>
    </row>
    <row r="29" spans="2:17">
      <c r="B29" s="1">
        <v>24</v>
      </c>
      <c r="C29" s="2" t="s">
        <v>3</v>
      </c>
      <c r="D29" s="3">
        <v>0</v>
      </c>
      <c r="E29" s="5">
        <v>11.6</v>
      </c>
      <c r="F29" s="3">
        <v>0</v>
      </c>
      <c r="G29" s="3">
        <v>0</v>
      </c>
      <c r="H29" s="3">
        <v>0</v>
      </c>
      <c r="I29" s="3">
        <v>0</v>
      </c>
      <c r="J29" s="3">
        <v>11.6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2:17">
      <c r="B30" s="1">
        <v>25</v>
      </c>
      <c r="C30" s="2" t="s">
        <v>38</v>
      </c>
      <c r="D30" s="3">
        <v>0</v>
      </c>
      <c r="E30" s="5">
        <v>11.4</v>
      </c>
      <c r="F30" s="3">
        <v>0</v>
      </c>
      <c r="G30" s="3">
        <v>0</v>
      </c>
      <c r="H30" s="3">
        <v>11.4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2:17">
      <c r="B31" s="1">
        <v>26</v>
      </c>
      <c r="C31" s="2" t="s">
        <v>39</v>
      </c>
      <c r="D31" s="3">
        <v>0</v>
      </c>
      <c r="E31" s="5">
        <v>9.6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9.6</v>
      </c>
      <c r="Q31" s="3">
        <v>0</v>
      </c>
    </row>
    <row r="32" spans="2:17">
      <c r="B32" s="1">
        <v>27</v>
      </c>
      <c r="C32" s="2" t="s">
        <v>12</v>
      </c>
      <c r="D32" s="3">
        <v>0</v>
      </c>
      <c r="E32" s="5">
        <v>6.5</v>
      </c>
      <c r="F32" s="3">
        <v>0</v>
      </c>
      <c r="G32" s="3">
        <v>0</v>
      </c>
      <c r="H32" s="3">
        <v>0</v>
      </c>
      <c r="I32" s="3">
        <v>6.5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2:17">
      <c r="B33" s="1">
        <v>28</v>
      </c>
      <c r="C33" s="2" t="s">
        <v>15</v>
      </c>
      <c r="D33" s="3">
        <v>0</v>
      </c>
      <c r="E33" s="5">
        <v>4.2</v>
      </c>
      <c r="F33" s="3">
        <v>0</v>
      </c>
      <c r="G33" s="3">
        <v>0</v>
      </c>
      <c r="H33" s="3">
        <v>0</v>
      </c>
      <c r="I33" s="3">
        <v>4.2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2:17">
      <c r="B34" s="41"/>
      <c r="D34" s="4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A13" sqref="A13:A44"/>
    </sheetView>
  </sheetViews>
  <sheetFormatPr defaultRowHeight="14.4"/>
  <cols>
    <col min="1" max="1" width="6.44140625" style="4" bestFit="1" customWidth="1"/>
    <col min="2" max="2" width="18.5546875" customWidth="1"/>
    <col min="3" max="12" width="5" style="4" bestFit="1" customWidth="1"/>
    <col min="13" max="13" width="7" style="18" bestFit="1" customWidth="1"/>
    <col min="14" max="14" width="7.21875" style="18" bestFit="1" customWidth="1"/>
  </cols>
  <sheetData>
    <row r="1" spans="1:14" ht="36.6">
      <c r="B1" s="27" t="s">
        <v>81</v>
      </c>
    </row>
    <row r="2" spans="1:14" ht="23.4">
      <c r="B2" s="28" t="s">
        <v>82</v>
      </c>
    </row>
    <row r="3" spans="1:14" s="13" customFormat="1">
      <c r="A3" s="15" t="s">
        <v>7</v>
      </c>
      <c r="B3" s="16" t="s">
        <v>8</v>
      </c>
      <c r="C3" s="15">
        <v>1</v>
      </c>
      <c r="D3" s="15">
        <v>2</v>
      </c>
      <c r="E3" s="15">
        <v>3</v>
      </c>
      <c r="F3" s="15">
        <v>4</v>
      </c>
      <c r="G3" s="15">
        <v>5</v>
      </c>
      <c r="H3" s="15">
        <v>6</v>
      </c>
      <c r="I3" s="15">
        <v>7</v>
      </c>
      <c r="J3" s="15">
        <v>8</v>
      </c>
      <c r="K3" s="15">
        <v>9</v>
      </c>
      <c r="L3" s="15">
        <v>10</v>
      </c>
      <c r="M3" s="25" t="s">
        <v>24</v>
      </c>
      <c r="N3" s="25" t="s">
        <v>44</v>
      </c>
    </row>
    <row r="4" spans="1:14">
      <c r="A4" s="9" t="s">
        <v>45</v>
      </c>
      <c r="B4" s="21" t="s">
        <v>6</v>
      </c>
      <c r="C4" s="8">
        <v>988</v>
      </c>
      <c r="D4" s="8">
        <v>1013</v>
      </c>
      <c r="E4" s="8">
        <v>1084</v>
      </c>
      <c r="F4" s="8">
        <v>1069</v>
      </c>
      <c r="G4" s="8">
        <v>1107</v>
      </c>
      <c r="H4" s="8">
        <v>1008</v>
      </c>
      <c r="I4" s="8">
        <v>1084</v>
      </c>
      <c r="J4" s="8">
        <v>1165</v>
      </c>
      <c r="K4" s="8">
        <v>1106</v>
      </c>
      <c r="L4" s="8">
        <v>1045</v>
      </c>
      <c r="M4" s="23">
        <f t="shared" ref="M4:M9" si="0">SUM(C4:L4)</f>
        <v>10669</v>
      </c>
      <c r="N4" s="30">
        <f>M4/10</f>
        <v>1066.9000000000001</v>
      </c>
    </row>
    <row r="5" spans="1:14">
      <c r="A5" s="9" t="s">
        <v>46</v>
      </c>
      <c r="B5" s="21" t="s">
        <v>9</v>
      </c>
      <c r="C5" s="8">
        <v>971</v>
      </c>
      <c r="D5" s="8">
        <v>933</v>
      </c>
      <c r="E5" s="8">
        <v>1051</v>
      </c>
      <c r="F5" s="8">
        <v>1034</v>
      </c>
      <c r="G5" s="8">
        <v>955</v>
      </c>
      <c r="H5" s="8">
        <v>977</v>
      </c>
      <c r="I5" s="8">
        <v>1009</v>
      </c>
      <c r="J5" s="8">
        <v>990</v>
      </c>
      <c r="K5" s="8">
        <v>1003</v>
      </c>
      <c r="L5" s="8">
        <v>1021</v>
      </c>
      <c r="M5" s="23">
        <f t="shared" si="0"/>
        <v>9944</v>
      </c>
      <c r="N5" s="30">
        <f t="shared" ref="N5:N9" si="1">M5/10</f>
        <v>994.4</v>
      </c>
    </row>
    <row r="6" spans="1:14">
      <c r="A6" s="9" t="s">
        <v>47</v>
      </c>
      <c r="B6" s="21" t="s">
        <v>5</v>
      </c>
      <c r="C6" s="8">
        <v>919</v>
      </c>
      <c r="D6" s="8">
        <v>947</v>
      </c>
      <c r="E6" s="8">
        <v>1012</v>
      </c>
      <c r="F6" s="8">
        <v>949</v>
      </c>
      <c r="G6" s="8">
        <v>981</v>
      </c>
      <c r="H6" s="8">
        <v>1059</v>
      </c>
      <c r="I6" s="8">
        <v>1013</v>
      </c>
      <c r="J6" s="8">
        <v>979</v>
      </c>
      <c r="K6" s="8">
        <v>968</v>
      </c>
      <c r="L6" s="8">
        <v>1060</v>
      </c>
      <c r="M6" s="23">
        <f t="shared" si="0"/>
        <v>9887</v>
      </c>
      <c r="N6" s="30">
        <f t="shared" si="1"/>
        <v>988.7</v>
      </c>
    </row>
    <row r="7" spans="1:14">
      <c r="A7" s="9" t="s">
        <v>48</v>
      </c>
      <c r="B7" s="22" t="s">
        <v>13</v>
      </c>
      <c r="C7" s="8">
        <v>1041</v>
      </c>
      <c r="D7" s="8">
        <v>1013</v>
      </c>
      <c r="E7" s="8">
        <v>1084</v>
      </c>
      <c r="F7" s="8">
        <v>1014</v>
      </c>
      <c r="G7" s="8">
        <v>913</v>
      </c>
      <c r="H7" s="8">
        <v>960</v>
      </c>
      <c r="I7" s="8">
        <v>919</v>
      </c>
      <c r="J7" s="8">
        <v>942</v>
      </c>
      <c r="K7" s="8">
        <v>907</v>
      </c>
      <c r="L7" s="8">
        <v>921</v>
      </c>
      <c r="M7" s="23">
        <f t="shared" si="0"/>
        <v>9714</v>
      </c>
      <c r="N7" s="30">
        <f t="shared" si="1"/>
        <v>971.4</v>
      </c>
    </row>
    <row r="8" spans="1:14">
      <c r="A8" s="9" t="s">
        <v>49</v>
      </c>
      <c r="B8" s="21" t="s">
        <v>4</v>
      </c>
      <c r="C8" s="8">
        <v>994</v>
      </c>
      <c r="D8" s="8">
        <v>916</v>
      </c>
      <c r="E8" s="8">
        <v>897</v>
      </c>
      <c r="F8" s="8">
        <v>959</v>
      </c>
      <c r="G8" s="8">
        <v>898</v>
      </c>
      <c r="H8" s="8">
        <v>889</v>
      </c>
      <c r="I8" s="8">
        <v>1075</v>
      </c>
      <c r="J8" s="8">
        <v>895</v>
      </c>
      <c r="K8" s="8">
        <v>1014</v>
      </c>
      <c r="L8" s="8">
        <v>1025</v>
      </c>
      <c r="M8" s="23">
        <f t="shared" si="0"/>
        <v>9562</v>
      </c>
      <c r="N8" s="30">
        <f t="shared" si="1"/>
        <v>956.2</v>
      </c>
    </row>
    <row r="9" spans="1:14">
      <c r="A9" s="9" t="s">
        <v>50</v>
      </c>
      <c r="B9" s="21" t="s">
        <v>10</v>
      </c>
      <c r="C9" s="8">
        <v>866</v>
      </c>
      <c r="D9" s="8">
        <v>838</v>
      </c>
      <c r="E9" s="8">
        <v>859</v>
      </c>
      <c r="F9" s="8">
        <v>879</v>
      </c>
      <c r="G9" s="8">
        <v>874</v>
      </c>
      <c r="H9" s="8">
        <v>937</v>
      </c>
      <c r="I9" s="8">
        <v>967</v>
      </c>
      <c r="J9" s="8">
        <v>959</v>
      </c>
      <c r="K9" s="8">
        <v>955</v>
      </c>
      <c r="L9" s="8">
        <v>944</v>
      </c>
      <c r="M9" s="24">
        <f t="shared" si="0"/>
        <v>9078</v>
      </c>
      <c r="N9" s="30">
        <f t="shared" si="1"/>
        <v>907.8</v>
      </c>
    </row>
    <row r="10" spans="1:14" s="12" customFormat="1">
      <c r="A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0"/>
    </row>
    <row r="11" spans="1:14" s="12" customFormat="1" ht="23.4">
      <c r="A11" s="19"/>
      <c r="B11" s="29" t="s">
        <v>83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0"/>
    </row>
    <row r="12" spans="1:14" s="14" customFormat="1">
      <c r="A12" s="15" t="s">
        <v>7</v>
      </c>
      <c r="B12" s="16" t="s">
        <v>8</v>
      </c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15">
        <v>8</v>
      </c>
      <c r="K12" s="15">
        <v>9</v>
      </c>
      <c r="L12" s="15">
        <v>10</v>
      </c>
      <c r="M12" s="17" t="s">
        <v>24</v>
      </c>
      <c r="N12" s="17" t="s">
        <v>44</v>
      </c>
    </row>
    <row r="13" spans="1:14">
      <c r="A13" s="9" t="s">
        <v>45</v>
      </c>
      <c r="B13" s="21" t="s">
        <v>16</v>
      </c>
      <c r="C13" s="8">
        <v>986</v>
      </c>
      <c r="D13" s="8">
        <v>998</v>
      </c>
      <c r="E13" s="8">
        <v>921</v>
      </c>
      <c r="F13" s="8">
        <v>941</v>
      </c>
      <c r="G13" s="8">
        <v>933</v>
      </c>
      <c r="H13" s="8">
        <v>1070</v>
      </c>
      <c r="I13" s="8">
        <v>1065</v>
      </c>
      <c r="J13" s="8">
        <v>1028</v>
      </c>
      <c r="K13" s="8"/>
      <c r="L13" s="8"/>
      <c r="M13" s="24">
        <f t="shared" ref="M13:M44" si="2">SUM(C13:L13)</f>
        <v>7942</v>
      </c>
      <c r="N13" s="30">
        <v>992.7</v>
      </c>
    </row>
    <row r="14" spans="1:14">
      <c r="A14" s="9" t="s">
        <v>46</v>
      </c>
      <c r="B14" s="21" t="s">
        <v>42</v>
      </c>
      <c r="C14" s="8">
        <v>971</v>
      </c>
      <c r="D14" s="8"/>
      <c r="E14" s="8"/>
      <c r="F14" s="8"/>
      <c r="G14" s="8"/>
      <c r="H14" s="8"/>
      <c r="I14" s="8"/>
      <c r="J14" s="8"/>
      <c r="K14" s="8"/>
      <c r="L14" s="8"/>
      <c r="M14" s="24">
        <f t="shared" si="2"/>
        <v>971</v>
      </c>
      <c r="N14" s="30">
        <f>SUM(D14:M14)</f>
        <v>971</v>
      </c>
    </row>
    <row r="15" spans="1:14">
      <c r="A15" s="9" t="s">
        <v>47</v>
      </c>
      <c r="B15" s="21" t="s">
        <v>41</v>
      </c>
      <c r="C15" s="8">
        <v>960</v>
      </c>
      <c r="D15" s="8"/>
      <c r="E15" s="8"/>
      <c r="F15" s="8"/>
      <c r="G15" s="8"/>
      <c r="H15" s="8"/>
      <c r="I15" s="8"/>
      <c r="J15" s="8"/>
      <c r="K15" s="8"/>
      <c r="L15" s="8"/>
      <c r="M15" s="24">
        <f t="shared" si="2"/>
        <v>960</v>
      </c>
      <c r="N15" s="30">
        <f>SUM(D15:M15)</f>
        <v>960</v>
      </c>
    </row>
    <row r="16" spans="1:14">
      <c r="A16" s="9" t="s">
        <v>48</v>
      </c>
      <c r="B16" s="21" t="s">
        <v>11</v>
      </c>
      <c r="C16" s="8">
        <v>848</v>
      </c>
      <c r="D16" s="8">
        <v>953</v>
      </c>
      <c r="E16" s="8">
        <v>934</v>
      </c>
      <c r="F16" s="8">
        <v>988</v>
      </c>
      <c r="G16" s="8">
        <v>965</v>
      </c>
      <c r="H16" s="8">
        <v>945</v>
      </c>
      <c r="I16" s="8">
        <v>941</v>
      </c>
      <c r="J16" s="8">
        <v>927</v>
      </c>
      <c r="K16" s="8">
        <v>965</v>
      </c>
      <c r="L16" s="8"/>
      <c r="M16" s="24">
        <f t="shared" si="2"/>
        <v>8466</v>
      </c>
      <c r="N16" s="30">
        <v>940.6</v>
      </c>
    </row>
    <row r="17" spans="1:14">
      <c r="A17" s="9" t="s">
        <v>49</v>
      </c>
      <c r="B17" s="21" t="s">
        <v>19</v>
      </c>
      <c r="C17" s="8">
        <v>882</v>
      </c>
      <c r="D17" s="8">
        <v>903</v>
      </c>
      <c r="E17" s="8">
        <v>854</v>
      </c>
      <c r="F17" s="8">
        <v>940</v>
      </c>
      <c r="G17" s="8">
        <v>929</v>
      </c>
      <c r="H17" s="8">
        <v>1010</v>
      </c>
      <c r="I17" s="8">
        <v>993</v>
      </c>
      <c r="J17" s="8">
        <v>983</v>
      </c>
      <c r="K17" s="8">
        <v>929</v>
      </c>
      <c r="L17" s="8"/>
      <c r="M17" s="24">
        <f t="shared" si="2"/>
        <v>8423</v>
      </c>
      <c r="N17" s="30">
        <v>935.8</v>
      </c>
    </row>
    <row r="18" spans="1:14">
      <c r="A18" s="9" t="s">
        <v>50</v>
      </c>
      <c r="B18" s="21" t="s">
        <v>36</v>
      </c>
      <c r="C18" s="8">
        <v>836</v>
      </c>
      <c r="D18" s="8">
        <v>885</v>
      </c>
      <c r="E18" s="8">
        <v>959</v>
      </c>
      <c r="F18" s="8">
        <v>897</v>
      </c>
      <c r="G18" s="8">
        <v>1012</v>
      </c>
      <c r="H18" s="8">
        <v>873</v>
      </c>
      <c r="I18" s="8">
        <v>978</v>
      </c>
      <c r="J18" s="8"/>
      <c r="K18" s="8"/>
      <c r="L18" s="8"/>
      <c r="M18" s="24">
        <f t="shared" si="2"/>
        <v>6440</v>
      </c>
      <c r="N18" s="30">
        <f>M18/7</f>
        <v>920</v>
      </c>
    </row>
    <row r="19" spans="1:14">
      <c r="A19" s="9" t="s">
        <v>51</v>
      </c>
      <c r="B19" s="21" t="s">
        <v>25</v>
      </c>
      <c r="C19" s="8">
        <v>888</v>
      </c>
      <c r="D19" s="8">
        <v>948</v>
      </c>
      <c r="E19" s="8"/>
      <c r="F19" s="8"/>
      <c r="G19" s="8"/>
      <c r="H19" s="8"/>
      <c r="I19" s="8"/>
      <c r="J19" s="8"/>
      <c r="K19" s="8"/>
      <c r="L19" s="8"/>
      <c r="M19" s="24">
        <f t="shared" si="2"/>
        <v>1836</v>
      </c>
      <c r="N19" s="30">
        <f>M19/2</f>
        <v>918</v>
      </c>
    </row>
    <row r="20" spans="1:14">
      <c r="A20" s="9" t="s">
        <v>52</v>
      </c>
      <c r="B20" s="21" t="s">
        <v>43</v>
      </c>
      <c r="C20" s="8">
        <v>902</v>
      </c>
      <c r="D20" s="8"/>
      <c r="E20" s="8"/>
      <c r="F20" s="8"/>
      <c r="G20" s="8"/>
      <c r="H20" s="8"/>
      <c r="I20" s="8"/>
      <c r="J20" s="8"/>
      <c r="K20" s="8"/>
      <c r="L20" s="8"/>
      <c r="M20" s="24">
        <f t="shared" si="2"/>
        <v>902</v>
      </c>
      <c r="N20" s="30">
        <f>SUM(D20:M20)</f>
        <v>902</v>
      </c>
    </row>
    <row r="21" spans="1:14">
      <c r="A21" s="9" t="s">
        <v>53</v>
      </c>
      <c r="B21" s="21" t="s">
        <v>18</v>
      </c>
      <c r="C21" s="8">
        <v>895</v>
      </c>
      <c r="D21" s="8">
        <v>831</v>
      </c>
      <c r="E21" s="8">
        <v>858</v>
      </c>
      <c r="F21" s="8"/>
      <c r="G21" s="8"/>
      <c r="H21" s="8"/>
      <c r="I21" s="8"/>
      <c r="J21" s="8"/>
      <c r="K21" s="8"/>
      <c r="L21" s="8"/>
      <c r="M21" s="24">
        <f t="shared" si="2"/>
        <v>2584</v>
      </c>
      <c r="N21" s="30">
        <v>861.3</v>
      </c>
    </row>
    <row r="22" spans="1:14">
      <c r="A22" s="9" t="s">
        <v>54</v>
      </c>
      <c r="B22" s="21" t="s">
        <v>20</v>
      </c>
      <c r="C22" s="8">
        <v>856</v>
      </c>
      <c r="D22" s="8"/>
      <c r="E22" s="8"/>
      <c r="F22" s="8"/>
      <c r="G22" s="8"/>
      <c r="H22" s="8"/>
      <c r="I22" s="8"/>
      <c r="J22" s="8"/>
      <c r="K22" s="8"/>
      <c r="L22" s="8"/>
      <c r="M22" s="24">
        <f t="shared" si="2"/>
        <v>856</v>
      </c>
      <c r="N22" s="30">
        <f>SUM(D22:M22)</f>
        <v>856</v>
      </c>
    </row>
    <row r="23" spans="1:14">
      <c r="A23" s="9" t="s">
        <v>55</v>
      </c>
      <c r="B23" s="21" t="s">
        <v>37</v>
      </c>
      <c r="C23" s="8">
        <v>773</v>
      </c>
      <c r="D23" s="8">
        <v>825</v>
      </c>
      <c r="E23" s="8">
        <v>853</v>
      </c>
      <c r="F23" s="8">
        <v>847</v>
      </c>
      <c r="G23" s="8">
        <v>864</v>
      </c>
      <c r="H23" s="8">
        <v>863</v>
      </c>
      <c r="I23" s="8">
        <v>960</v>
      </c>
      <c r="J23" s="8"/>
      <c r="K23" s="8"/>
      <c r="L23" s="8"/>
      <c r="M23" s="24">
        <f t="shared" si="2"/>
        <v>5985</v>
      </c>
      <c r="N23" s="30">
        <f>M23/7</f>
        <v>855</v>
      </c>
    </row>
    <row r="24" spans="1:14">
      <c r="A24" s="9" t="s">
        <v>56</v>
      </c>
      <c r="B24" s="21" t="s">
        <v>26</v>
      </c>
      <c r="C24" s="8">
        <v>848</v>
      </c>
      <c r="D24" s="8"/>
      <c r="E24" s="8"/>
      <c r="F24" s="8"/>
      <c r="G24" s="8"/>
      <c r="H24" s="8"/>
      <c r="I24" s="8"/>
      <c r="J24" s="8"/>
      <c r="K24" s="8"/>
      <c r="L24" s="8"/>
      <c r="M24" s="24">
        <f t="shared" si="2"/>
        <v>848</v>
      </c>
      <c r="N24" s="30">
        <f>SUM(D24:M24)</f>
        <v>848</v>
      </c>
    </row>
    <row r="25" spans="1:14">
      <c r="A25" s="9" t="s">
        <v>57</v>
      </c>
      <c r="B25" s="21" t="s">
        <v>28</v>
      </c>
      <c r="C25" s="8">
        <v>816</v>
      </c>
      <c r="D25" s="8">
        <v>808</v>
      </c>
      <c r="E25" s="8">
        <v>916</v>
      </c>
      <c r="F25" s="8"/>
      <c r="G25" s="8"/>
      <c r="H25" s="8"/>
      <c r="I25" s="8"/>
      <c r="J25" s="8"/>
      <c r="K25" s="8"/>
      <c r="L25" s="8"/>
      <c r="M25" s="24">
        <f t="shared" si="2"/>
        <v>2540</v>
      </c>
      <c r="N25" s="30">
        <v>846.6</v>
      </c>
    </row>
    <row r="26" spans="1:14">
      <c r="A26" s="9" t="s">
        <v>58</v>
      </c>
      <c r="B26" s="22" t="s">
        <v>27</v>
      </c>
      <c r="C26" s="8">
        <v>838</v>
      </c>
      <c r="D26" s="8"/>
      <c r="E26" s="8"/>
      <c r="F26" s="8"/>
      <c r="G26" s="8"/>
      <c r="H26" s="8"/>
      <c r="I26" s="8"/>
      <c r="J26" s="8"/>
      <c r="K26" s="8"/>
      <c r="L26" s="8"/>
      <c r="M26" s="24">
        <f t="shared" si="2"/>
        <v>838</v>
      </c>
      <c r="N26" s="30">
        <f>SUM(D26:M26)</f>
        <v>838</v>
      </c>
    </row>
    <row r="27" spans="1:14">
      <c r="A27" s="9" t="s">
        <v>59</v>
      </c>
      <c r="B27" s="21" t="s">
        <v>21</v>
      </c>
      <c r="C27" s="8">
        <v>823</v>
      </c>
      <c r="D27" s="8"/>
      <c r="E27" s="8"/>
      <c r="F27" s="8"/>
      <c r="G27" s="8"/>
      <c r="H27" s="8"/>
      <c r="I27" s="8"/>
      <c r="J27" s="8"/>
      <c r="K27" s="8"/>
      <c r="L27" s="8"/>
      <c r="M27" s="24">
        <f t="shared" si="2"/>
        <v>823</v>
      </c>
      <c r="N27" s="30">
        <f>SUM(D27:M27)</f>
        <v>823</v>
      </c>
    </row>
    <row r="28" spans="1:14">
      <c r="A28" s="9" t="s">
        <v>60</v>
      </c>
      <c r="B28" s="21" t="s">
        <v>23</v>
      </c>
      <c r="C28" s="8">
        <v>752</v>
      </c>
      <c r="D28" s="8">
        <v>961</v>
      </c>
      <c r="E28" s="8">
        <v>813</v>
      </c>
      <c r="F28" s="8">
        <v>764</v>
      </c>
      <c r="G28" s="8"/>
      <c r="H28" s="8"/>
      <c r="I28" s="8"/>
      <c r="J28" s="8"/>
      <c r="K28" s="8"/>
      <c r="L28" s="8"/>
      <c r="M28" s="24">
        <f t="shared" si="2"/>
        <v>3290</v>
      </c>
      <c r="N28" s="30">
        <f>M28/4</f>
        <v>822.5</v>
      </c>
    </row>
    <row r="29" spans="1:14">
      <c r="A29" s="9" t="s">
        <v>61</v>
      </c>
      <c r="B29" s="21" t="s">
        <v>17</v>
      </c>
      <c r="C29" s="8">
        <v>902</v>
      </c>
      <c r="D29" s="8">
        <v>753</v>
      </c>
      <c r="E29" s="8">
        <v>784</v>
      </c>
      <c r="F29" s="8"/>
      <c r="G29" s="8"/>
      <c r="H29" s="8"/>
      <c r="I29" s="8"/>
      <c r="J29" s="8"/>
      <c r="K29" s="8"/>
      <c r="L29" s="8"/>
      <c r="M29" s="24">
        <f t="shared" si="2"/>
        <v>2439</v>
      </c>
      <c r="N29" s="30">
        <f>M29/3</f>
        <v>813</v>
      </c>
    </row>
    <row r="30" spans="1:14">
      <c r="A30" s="9" t="s">
        <v>62</v>
      </c>
      <c r="B30" s="22" t="s">
        <v>3</v>
      </c>
      <c r="C30" s="8">
        <v>809</v>
      </c>
      <c r="D30" s="8"/>
      <c r="E30" s="8"/>
      <c r="F30" s="8"/>
      <c r="G30" s="8"/>
      <c r="H30" s="8"/>
      <c r="I30" s="8"/>
      <c r="J30" s="8"/>
      <c r="K30" s="8"/>
      <c r="L30" s="8"/>
      <c r="M30" s="24">
        <f t="shared" si="2"/>
        <v>809</v>
      </c>
      <c r="N30" s="30">
        <f>SUM(D30:M30)</f>
        <v>809</v>
      </c>
    </row>
    <row r="31" spans="1:14">
      <c r="A31" s="9" t="s">
        <v>63</v>
      </c>
      <c r="B31" s="21" t="s">
        <v>29</v>
      </c>
      <c r="C31" s="8">
        <v>797</v>
      </c>
      <c r="D31" s="8"/>
      <c r="E31" s="8"/>
      <c r="F31" s="8"/>
      <c r="G31" s="8"/>
      <c r="H31" s="8"/>
      <c r="I31" s="8"/>
      <c r="J31" s="8"/>
      <c r="K31" s="8"/>
      <c r="L31" s="8"/>
      <c r="M31" s="24">
        <f t="shared" si="2"/>
        <v>797</v>
      </c>
      <c r="N31" s="30">
        <f>SUM(D31:M31)</f>
        <v>797</v>
      </c>
    </row>
    <row r="32" spans="1:14">
      <c r="A32" s="9" t="s">
        <v>64</v>
      </c>
      <c r="B32" s="22" t="s">
        <v>30</v>
      </c>
      <c r="C32" s="8">
        <v>796</v>
      </c>
      <c r="D32" s="8"/>
      <c r="E32" s="8"/>
      <c r="F32" s="8"/>
      <c r="G32" s="8"/>
      <c r="H32" s="8"/>
      <c r="I32" s="8"/>
      <c r="J32" s="8"/>
      <c r="K32" s="8"/>
      <c r="L32" s="8"/>
      <c r="M32" s="24">
        <f t="shared" si="2"/>
        <v>796</v>
      </c>
      <c r="N32" s="30">
        <f>SUM(D32:M32)</f>
        <v>796</v>
      </c>
    </row>
    <row r="33" spans="1:14">
      <c r="A33" s="9" t="s">
        <v>65</v>
      </c>
      <c r="B33" s="21" t="s">
        <v>32</v>
      </c>
      <c r="C33" s="8">
        <v>677</v>
      </c>
      <c r="D33" s="8">
        <v>831</v>
      </c>
      <c r="E33" s="8">
        <v>818</v>
      </c>
      <c r="F33" s="8">
        <v>767</v>
      </c>
      <c r="G33" s="8">
        <v>757</v>
      </c>
      <c r="H33" s="8"/>
      <c r="I33" s="8"/>
      <c r="J33" s="8"/>
      <c r="K33" s="8"/>
      <c r="L33" s="8"/>
      <c r="M33" s="24">
        <f t="shared" si="2"/>
        <v>3850</v>
      </c>
      <c r="N33" s="30">
        <f>M33/5</f>
        <v>770</v>
      </c>
    </row>
    <row r="34" spans="1:14">
      <c r="A34" s="9" t="s">
        <v>66</v>
      </c>
      <c r="B34" s="21" t="s">
        <v>12</v>
      </c>
      <c r="C34" s="8">
        <v>762</v>
      </c>
      <c r="D34" s="8">
        <v>777</v>
      </c>
      <c r="E34" s="8"/>
      <c r="F34" s="8"/>
      <c r="G34" s="8"/>
      <c r="H34" s="8"/>
      <c r="I34" s="8"/>
      <c r="J34" s="8"/>
      <c r="K34" s="8"/>
      <c r="L34" s="8"/>
      <c r="M34" s="24">
        <f t="shared" si="2"/>
        <v>1539</v>
      </c>
      <c r="N34" s="30">
        <f>M34/2</f>
        <v>769.5</v>
      </c>
    </row>
    <row r="35" spans="1:14">
      <c r="A35" s="9" t="s">
        <v>67</v>
      </c>
      <c r="B35" s="21" t="s">
        <v>22</v>
      </c>
      <c r="C35" s="8">
        <v>766</v>
      </c>
      <c r="D35" s="8"/>
      <c r="E35" s="8"/>
      <c r="F35" s="8"/>
      <c r="G35" s="8"/>
      <c r="H35" s="8"/>
      <c r="I35" s="8"/>
      <c r="J35" s="8"/>
      <c r="K35" s="8"/>
      <c r="L35" s="8"/>
      <c r="M35" s="24">
        <f t="shared" si="2"/>
        <v>766</v>
      </c>
      <c r="N35" s="30">
        <f>SUM(D35:M35)</f>
        <v>766</v>
      </c>
    </row>
    <row r="36" spans="1:14">
      <c r="A36" s="9" t="s">
        <v>68</v>
      </c>
      <c r="B36" s="21" t="s">
        <v>39</v>
      </c>
      <c r="C36" s="8">
        <v>764</v>
      </c>
      <c r="D36" s="8"/>
      <c r="E36" s="8"/>
      <c r="F36" s="8"/>
      <c r="G36" s="8"/>
      <c r="H36" s="8"/>
      <c r="I36" s="8"/>
      <c r="J36" s="8"/>
      <c r="K36" s="8"/>
      <c r="L36" s="8"/>
      <c r="M36" s="24">
        <f t="shared" si="2"/>
        <v>764</v>
      </c>
      <c r="N36" s="30">
        <f>SUM(D36:M36)</f>
        <v>764</v>
      </c>
    </row>
    <row r="37" spans="1:14">
      <c r="A37" s="9" t="s">
        <v>69</v>
      </c>
      <c r="B37" s="21" t="s">
        <v>31</v>
      </c>
      <c r="C37" s="8">
        <v>763</v>
      </c>
      <c r="D37" s="8"/>
      <c r="E37" s="8"/>
      <c r="F37" s="8"/>
      <c r="G37" s="8"/>
      <c r="H37" s="8"/>
      <c r="I37" s="8"/>
      <c r="J37" s="8"/>
      <c r="K37" s="8"/>
      <c r="L37" s="8"/>
      <c r="M37" s="24">
        <f t="shared" si="2"/>
        <v>763</v>
      </c>
      <c r="N37" s="30">
        <f>SUM(D37:M37)</f>
        <v>763</v>
      </c>
    </row>
    <row r="38" spans="1:14">
      <c r="A38" s="9" t="s">
        <v>70</v>
      </c>
      <c r="B38" s="21" t="s">
        <v>14</v>
      </c>
      <c r="C38" s="8">
        <v>665</v>
      </c>
      <c r="D38" s="8">
        <v>803</v>
      </c>
      <c r="E38" s="8"/>
      <c r="F38" s="8"/>
      <c r="G38" s="8"/>
      <c r="H38" s="8"/>
      <c r="I38" s="8"/>
      <c r="J38" s="8"/>
      <c r="K38" s="8"/>
      <c r="L38" s="8"/>
      <c r="M38" s="24">
        <f t="shared" si="2"/>
        <v>1468</v>
      </c>
      <c r="N38" s="30">
        <f>M38/2</f>
        <v>734</v>
      </c>
    </row>
    <row r="39" spans="1:14">
      <c r="A39" s="9" t="s">
        <v>71</v>
      </c>
      <c r="B39" s="21" t="s">
        <v>38</v>
      </c>
      <c r="C39" s="8">
        <v>693</v>
      </c>
      <c r="D39" s="8">
        <v>765</v>
      </c>
      <c r="E39" s="8"/>
      <c r="F39" s="8"/>
      <c r="G39" s="8"/>
      <c r="H39" s="8"/>
      <c r="I39" s="8"/>
      <c r="J39" s="8"/>
      <c r="K39" s="8"/>
      <c r="L39" s="8"/>
      <c r="M39" s="24">
        <f t="shared" si="2"/>
        <v>1458</v>
      </c>
      <c r="N39" s="30">
        <f>M39/2</f>
        <v>729</v>
      </c>
    </row>
    <row r="40" spans="1:14">
      <c r="A40" s="9" t="s">
        <v>72</v>
      </c>
      <c r="B40" s="22" t="s">
        <v>40</v>
      </c>
      <c r="C40" s="8">
        <v>655</v>
      </c>
      <c r="D40" s="8">
        <v>770</v>
      </c>
      <c r="E40" s="8">
        <v>731</v>
      </c>
      <c r="F40" s="8">
        <v>771</v>
      </c>
      <c r="G40" s="8">
        <v>711</v>
      </c>
      <c r="H40" s="8">
        <v>689</v>
      </c>
      <c r="I40" s="8">
        <v>740</v>
      </c>
      <c r="J40" s="8">
        <v>732</v>
      </c>
      <c r="K40" s="8"/>
      <c r="L40" s="8"/>
      <c r="M40" s="24">
        <f t="shared" si="2"/>
        <v>5799</v>
      </c>
      <c r="N40" s="30">
        <v>724.8</v>
      </c>
    </row>
    <row r="41" spans="1:14">
      <c r="A41" s="9" t="s">
        <v>73</v>
      </c>
      <c r="B41" s="21" t="s">
        <v>15</v>
      </c>
      <c r="C41" s="8">
        <v>643</v>
      </c>
      <c r="D41" s="8">
        <v>742</v>
      </c>
      <c r="E41" s="8"/>
      <c r="F41" s="8"/>
      <c r="G41" s="8"/>
      <c r="H41" s="8"/>
      <c r="I41" s="8"/>
      <c r="J41" s="8"/>
      <c r="K41" s="8"/>
      <c r="L41" s="8"/>
      <c r="M41" s="24">
        <f t="shared" si="2"/>
        <v>1385</v>
      </c>
      <c r="N41" s="30">
        <f>M41/2</f>
        <v>692.5</v>
      </c>
    </row>
    <row r="42" spans="1:14">
      <c r="A42" s="9" t="s">
        <v>74</v>
      </c>
      <c r="B42" s="21" t="s">
        <v>33</v>
      </c>
      <c r="C42" s="8">
        <v>671</v>
      </c>
      <c r="D42" s="8"/>
      <c r="E42" s="8"/>
      <c r="F42" s="8"/>
      <c r="G42" s="8"/>
      <c r="H42" s="8"/>
      <c r="I42" s="8"/>
      <c r="J42" s="8"/>
      <c r="K42" s="8"/>
      <c r="L42" s="8"/>
      <c r="M42" s="24">
        <f t="shared" si="2"/>
        <v>671</v>
      </c>
      <c r="N42" s="30">
        <f>SUM(D42:M42)</f>
        <v>671</v>
      </c>
    </row>
    <row r="43" spans="1:14">
      <c r="A43" s="9" t="s">
        <v>75</v>
      </c>
      <c r="B43" s="21" t="s">
        <v>34</v>
      </c>
      <c r="C43" s="8">
        <v>654</v>
      </c>
      <c r="D43" s="8"/>
      <c r="E43" s="8"/>
      <c r="F43" s="8"/>
      <c r="G43" s="8"/>
      <c r="H43" s="8"/>
      <c r="I43" s="8"/>
      <c r="J43" s="8"/>
      <c r="K43" s="8"/>
      <c r="L43" s="8"/>
      <c r="M43" s="24">
        <f t="shared" si="2"/>
        <v>654</v>
      </c>
      <c r="N43" s="30">
        <f>SUM(D43:M43)</f>
        <v>654</v>
      </c>
    </row>
    <row r="44" spans="1:14">
      <c r="A44" s="9" t="s">
        <v>76</v>
      </c>
      <c r="B44" s="21" t="s">
        <v>35</v>
      </c>
      <c r="C44" s="8">
        <v>483</v>
      </c>
      <c r="D44" s="8"/>
      <c r="E44" s="8"/>
      <c r="F44" s="8"/>
      <c r="G44" s="8"/>
      <c r="H44" s="8"/>
      <c r="I44" s="8"/>
      <c r="J44" s="8"/>
      <c r="K44" s="8"/>
      <c r="L44" s="8"/>
      <c r="M44" s="24">
        <f t="shared" si="2"/>
        <v>483</v>
      </c>
      <c r="N44" s="30">
        <f>SUM(D44:M44)</f>
        <v>483</v>
      </c>
    </row>
  </sheetData>
  <sortState ref="B10:N41">
    <sortCondition descending="1" ref="N9"/>
  </sortState>
  <pageMargins left="0.70866141732283472" right="0.70866141732283472" top="0.78740157480314965" bottom="0.78740157480314965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110" zoomScaleNormal="110" workbookViewId="0"/>
  </sheetViews>
  <sheetFormatPr defaultRowHeight="14.4"/>
  <cols>
    <col min="1" max="1" width="6.33203125" style="4" customWidth="1"/>
    <col min="2" max="2" width="18.109375" bestFit="1" customWidth="1"/>
    <col min="3" max="12" width="4" style="4" bestFit="1" customWidth="1"/>
    <col min="13" max="13" width="6.77734375" style="4" bestFit="1" customWidth="1"/>
    <col min="14" max="14" width="7.21875" style="4" bestFit="1" customWidth="1"/>
  </cols>
  <sheetData>
    <row r="1" spans="1:14" ht="33.6">
      <c r="B1" s="26" t="s">
        <v>81</v>
      </c>
    </row>
    <row r="3" spans="1:14" ht="23.4">
      <c r="B3" s="28" t="s">
        <v>84</v>
      </c>
    </row>
    <row r="5" spans="1:14" s="13" customFormat="1">
      <c r="A5" s="15" t="s">
        <v>7</v>
      </c>
      <c r="B5" s="36" t="s">
        <v>8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 t="s">
        <v>24</v>
      </c>
      <c r="N5" s="15" t="s">
        <v>44</v>
      </c>
    </row>
    <row r="6" spans="1:14">
      <c r="A6" s="9" t="s">
        <v>45</v>
      </c>
      <c r="B6" s="37" t="s">
        <v>6</v>
      </c>
      <c r="C6" s="33">
        <v>124</v>
      </c>
      <c r="D6" s="33">
        <v>128</v>
      </c>
      <c r="E6" s="33">
        <v>128</v>
      </c>
      <c r="F6" s="33">
        <v>125</v>
      </c>
      <c r="G6" s="33">
        <v>124</v>
      </c>
      <c r="H6" s="33">
        <v>128</v>
      </c>
      <c r="I6" s="33">
        <v>144</v>
      </c>
      <c r="J6" s="33">
        <v>125</v>
      </c>
      <c r="K6" s="33">
        <v>124</v>
      </c>
      <c r="L6" s="33">
        <v>140</v>
      </c>
      <c r="M6" s="34">
        <f t="shared" ref="M6:M41" si="0">SUM(C6:L6)</f>
        <v>1290</v>
      </c>
      <c r="N6" s="35">
        <f>M6/10</f>
        <v>129</v>
      </c>
    </row>
    <row r="7" spans="1:14">
      <c r="A7" s="9" t="s">
        <v>46</v>
      </c>
      <c r="B7" s="38" t="s">
        <v>9</v>
      </c>
      <c r="C7" s="8">
        <v>120</v>
      </c>
      <c r="D7" s="8">
        <v>123</v>
      </c>
      <c r="E7" s="8">
        <v>122</v>
      </c>
      <c r="F7" s="8">
        <v>122</v>
      </c>
      <c r="G7" s="8">
        <v>123</v>
      </c>
      <c r="H7" s="8">
        <v>120</v>
      </c>
      <c r="I7" s="8">
        <v>122</v>
      </c>
      <c r="J7" s="8">
        <v>120</v>
      </c>
      <c r="K7" s="8">
        <v>120</v>
      </c>
      <c r="L7" s="8">
        <v>123</v>
      </c>
      <c r="M7" s="10">
        <f t="shared" si="0"/>
        <v>1215</v>
      </c>
      <c r="N7" s="32">
        <f t="shared" ref="N7:N41" si="1">M7/10</f>
        <v>121.5</v>
      </c>
    </row>
    <row r="8" spans="1:14">
      <c r="A8" s="9" t="s">
        <v>47</v>
      </c>
      <c r="B8" s="38" t="s">
        <v>16</v>
      </c>
      <c r="C8" s="8">
        <v>131</v>
      </c>
      <c r="D8" s="8">
        <v>120</v>
      </c>
      <c r="E8" s="8">
        <v>120</v>
      </c>
      <c r="F8" s="8">
        <v>120</v>
      </c>
      <c r="G8" s="8">
        <v>120</v>
      </c>
      <c r="H8" s="8">
        <v>117</v>
      </c>
      <c r="I8" s="8">
        <v>117</v>
      </c>
      <c r="J8" s="8">
        <v>109</v>
      </c>
      <c r="K8" s="8">
        <v>120</v>
      </c>
      <c r="L8" s="8">
        <v>127</v>
      </c>
      <c r="M8" s="10">
        <f t="shared" si="0"/>
        <v>1201</v>
      </c>
      <c r="N8" s="32">
        <f t="shared" si="1"/>
        <v>120.1</v>
      </c>
    </row>
    <row r="9" spans="1:14">
      <c r="A9" s="9" t="s">
        <v>48</v>
      </c>
      <c r="B9" s="38" t="s">
        <v>4</v>
      </c>
      <c r="C9" s="8">
        <v>112</v>
      </c>
      <c r="D9" s="8">
        <v>115</v>
      </c>
      <c r="E9" s="8">
        <v>123</v>
      </c>
      <c r="F9" s="8">
        <v>120</v>
      </c>
      <c r="G9" s="8">
        <v>120</v>
      </c>
      <c r="H9" s="8">
        <v>127</v>
      </c>
      <c r="I9" s="8">
        <v>120</v>
      </c>
      <c r="J9" s="8">
        <v>113</v>
      </c>
      <c r="K9" s="8">
        <v>121</v>
      </c>
      <c r="L9" s="8">
        <v>111</v>
      </c>
      <c r="M9" s="10">
        <f t="shared" si="0"/>
        <v>1182</v>
      </c>
      <c r="N9" s="32">
        <f t="shared" si="1"/>
        <v>118.2</v>
      </c>
    </row>
    <row r="10" spans="1:14">
      <c r="A10" s="9" t="s">
        <v>49</v>
      </c>
      <c r="B10" s="38" t="s">
        <v>13</v>
      </c>
      <c r="C10" s="8">
        <v>120</v>
      </c>
      <c r="D10" s="8">
        <v>120</v>
      </c>
      <c r="E10" s="8">
        <v>116</v>
      </c>
      <c r="F10" s="8">
        <v>122</v>
      </c>
      <c r="G10" s="8">
        <v>113</v>
      </c>
      <c r="H10" s="8">
        <v>124</v>
      </c>
      <c r="I10" s="8">
        <v>117</v>
      </c>
      <c r="J10" s="8">
        <v>113</v>
      </c>
      <c r="K10" s="8">
        <v>113</v>
      </c>
      <c r="L10" s="8">
        <v>122</v>
      </c>
      <c r="M10" s="10">
        <f t="shared" si="0"/>
        <v>1180</v>
      </c>
      <c r="N10" s="32">
        <f t="shared" si="1"/>
        <v>118</v>
      </c>
    </row>
    <row r="11" spans="1:14">
      <c r="A11" s="9" t="s">
        <v>50</v>
      </c>
      <c r="B11" s="38" t="s">
        <v>11</v>
      </c>
      <c r="C11" s="8">
        <v>106</v>
      </c>
      <c r="D11" s="8">
        <v>127</v>
      </c>
      <c r="E11" s="8">
        <v>121</v>
      </c>
      <c r="F11" s="8">
        <v>124</v>
      </c>
      <c r="G11" s="8">
        <v>113</v>
      </c>
      <c r="H11" s="8">
        <v>122</v>
      </c>
      <c r="I11" s="8">
        <v>109</v>
      </c>
      <c r="J11" s="8">
        <v>111</v>
      </c>
      <c r="K11" s="8">
        <v>124</v>
      </c>
      <c r="L11" s="8">
        <v>121</v>
      </c>
      <c r="M11" s="10">
        <f t="shared" si="0"/>
        <v>1178</v>
      </c>
      <c r="N11" s="32">
        <f t="shared" si="1"/>
        <v>117.8</v>
      </c>
    </row>
    <row r="12" spans="1:14">
      <c r="A12" s="9" t="s">
        <v>51</v>
      </c>
      <c r="B12" s="38" t="s">
        <v>36</v>
      </c>
      <c r="C12" s="8">
        <v>114</v>
      </c>
      <c r="D12" s="8">
        <v>112</v>
      </c>
      <c r="E12" s="8">
        <v>140</v>
      </c>
      <c r="F12" s="8">
        <v>107</v>
      </c>
      <c r="G12" s="8">
        <v>112</v>
      </c>
      <c r="H12" s="8">
        <v>123</v>
      </c>
      <c r="I12" s="8">
        <v>108</v>
      </c>
      <c r="J12" s="8">
        <v>109</v>
      </c>
      <c r="K12" s="8">
        <v>107</v>
      </c>
      <c r="L12" s="8">
        <v>121</v>
      </c>
      <c r="M12" s="10">
        <f t="shared" si="0"/>
        <v>1153</v>
      </c>
      <c r="N12" s="32">
        <f t="shared" si="1"/>
        <v>115.3</v>
      </c>
    </row>
    <row r="13" spans="1:14">
      <c r="A13" s="9" t="s">
        <v>52</v>
      </c>
      <c r="B13" s="38" t="s">
        <v>5</v>
      </c>
      <c r="C13" s="8">
        <v>120</v>
      </c>
      <c r="D13" s="8">
        <v>112</v>
      </c>
      <c r="E13" s="8">
        <v>115</v>
      </c>
      <c r="F13" s="8">
        <v>120</v>
      </c>
      <c r="G13" s="8">
        <v>122</v>
      </c>
      <c r="H13" s="8">
        <v>115</v>
      </c>
      <c r="I13" s="8">
        <v>113</v>
      </c>
      <c r="J13" s="8">
        <v>109</v>
      </c>
      <c r="K13" s="8">
        <v>111</v>
      </c>
      <c r="L13" s="8">
        <v>111</v>
      </c>
      <c r="M13" s="10">
        <f t="shared" si="0"/>
        <v>1148</v>
      </c>
      <c r="N13" s="32">
        <f t="shared" si="1"/>
        <v>114.8</v>
      </c>
    </row>
    <row r="14" spans="1:14">
      <c r="A14" s="9" t="s">
        <v>53</v>
      </c>
      <c r="B14" s="38" t="s">
        <v>19</v>
      </c>
      <c r="C14" s="8">
        <v>111</v>
      </c>
      <c r="D14" s="8">
        <v>112</v>
      </c>
      <c r="E14" s="8">
        <v>109</v>
      </c>
      <c r="F14" s="8">
        <v>111</v>
      </c>
      <c r="G14" s="8">
        <v>108</v>
      </c>
      <c r="H14" s="8">
        <v>111</v>
      </c>
      <c r="I14" s="8">
        <v>110</v>
      </c>
      <c r="J14" s="8">
        <v>115</v>
      </c>
      <c r="K14" s="11">
        <v>124</v>
      </c>
      <c r="L14" s="8">
        <v>124</v>
      </c>
      <c r="M14" s="10">
        <f t="shared" si="0"/>
        <v>1135</v>
      </c>
      <c r="N14" s="32">
        <f t="shared" si="1"/>
        <v>113.5</v>
      </c>
    </row>
    <row r="15" spans="1:14">
      <c r="A15" s="9" t="s">
        <v>54</v>
      </c>
      <c r="B15" s="38" t="s">
        <v>10</v>
      </c>
      <c r="C15" s="8">
        <v>105</v>
      </c>
      <c r="D15" s="8">
        <v>106</v>
      </c>
      <c r="E15" s="8">
        <v>110</v>
      </c>
      <c r="F15" s="8">
        <v>123</v>
      </c>
      <c r="G15" s="8">
        <v>104</v>
      </c>
      <c r="H15" s="8">
        <v>112</v>
      </c>
      <c r="I15" s="8">
        <v>106</v>
      </c>
      <c r="J15" s="8">
        <v>108</v>
      </c>
      <c r="K15" s="8">
        <v>106</v>
      </c>
      <c r="L15" s="8">
        <v>110</v>
      </c>
      <c r="M15" s="10">
        <f t="shared" si="0"/>
        <v>1090</v>
      </c>
      <c r="N15" s="32">
        <f t="shared" si="1"/>
        <v>109</v>
      </c>
    </row>
    <row r="16" spans="1:14">
      <c r="A16" s="9" t="s">
        <v>55</v>
      </c>
      <c r="B16" s="38" t="s">
        <v>37</v>
      </c>
      <c r="C16" s="8">
        <v>102</v>
      </c>
      <c r="D16" s="8">
        <v>100</v>
      </c>
      <c r="E16" s="8">
        <v>108</v>
      </c>
      <c r="F16" s="8">
        <v>106</v>
      </c>
      <c r="G16" s="8">
        <v>104</v>
      </c>
      <c r="H16" s="8">
        <v>110</v>
      </c>
      <c r="I16" s="8">
        <v>104</v>
      </c>
      <c r="J16" s="8">
        <v>109</v>
      </c>
      <c r="K16" s="8">
        <v>108</v>
      </c>
      <c r="L16" s="8">
        <v>120</v>
      </c>
      <c r="M16" s="10">
        <f t="shared" si="0"/>
        <v>1071</v>
      </c>
      <c r="N16" s="32">
        <f t="shared" si="1"/>
        <v>107.1</v>
      </c>
    </row>
    <row r="17" spans="1:14">
      <c r="A17" s="9" t="s">
        <v>56</v>
      </c>
      <c r="B17" s="39" t="s">
        <v>32</v>
      </c>
      <c r="C17" s="8">
        <v>101</v>
      </c>
      <c r="D17" s="8">
        <v>109</v>
      </c>
      <c r="E17" s="8">
        <v>101</v>
      </c>
      <c r="F17" s="8">
        <v>101</v>
      </c>
      <c r="G17" s="8">
        <v>92</v>
      </c>
      <c r="H17" s="8">
        <v>109</v>
      </c>
      <c r="I17" s="8">
        <v>105</v>
      </c>
      <c r="J17" s="8">
        <v>104</v>
      </c>
      <c r="K17" s="8">
        <v>97</v>
      </c>
      <c r="L17" s="8">
        <v>89</v>
      </c>
      <c r="M17" s="10">
        <f t="shared" si="0"/>
        <v>1008</v>
      </c>
      <c r="N17" s="32">
        <f t="shared" si="1"/>
        <v>100.8</v>
      </c>
    </row>
    <row r="18" spans="1:14">
      <c r="A18" s="9" t="s">
        <v>57</v>
      </c>
      <c r="B18" s="38" t="s">
        <v>25</v>
      </c>
      <c r="C18" s="8">
        <v>103</v>
      </c>
      <c r="D18" s="8">
        <v>128</v>
      </c>
      <c r="E18" s="8">
        <v>107</v>
      </c>
      <c r="F18" s="8">
        <v>104</v>
      </c>
      <c r="G18" s="8">
        <v>102</v>
      </c>
      <c r="H18" s="8">
        <v>86</v>
      </c>
      <c r="I18" s="8">
        <v>89</v>
      </c>
      <c r="J18" s="8">
        <v>86</v>
      </c>
      <c r="K18" s="8">
        <v>88</v>
      </c>
      <c r="L18" s="8">
        <v>84</v>
      </c>
      <c r="M18" s="10">
        <f t="shared" si="0"/>
        <v>977</v>
      </c>
      <c r="N18" s="32">
        <f t="shared" si="1"/>
        <v>97.7</v>
      </c>
    </row>
    <row r="19" spans="1:14">
      <c r="A19" s="9" t="s">
        <v>58</v>
      </c>
      <c r="B19" s="38" t="s">
        <v>18</v>
      </c>
      <c r="C19" s="8">
        <v>90</v>
      </c>
      <c r="D19" s="8">
        <v>93</v>
      </c>
      <c r="E19" s="8">
        <v>107</v>
      </c>
      <c r="F19" s="8">
        <v>91</v>
      </c>
      <c r="G19" s="8">
        <v>106</v>
      </c>
      <c r="H19" s="8">
        <v>80</v>
      </c>
      <c r="I19" s="8">
        <v>109</v>
      </c>
      <c r="J19" s="8">
        <v>89</v>
      </c>
      <c r="K19" s="8">
        <v>97</v>
      </c>
      <c r="L19" s="8">
        <v>112</v>
      </c>
      <c r="M19" s="10">
        <f t="shared" si="0"/>
        <v>974</v>
      </c>
      <c r="N19" s="32">
        <f t="shared" si="1"/>
        <v>97.4</v>
      </c>
    </row>
    <row r="20" spans="1:14">
      <c r="A20" s="9" t="s">
        <v>59</v>
      </c>
      <c r="B20" s="38" t="s">
        <v>42</v>
      </c>
      <c r="C20" s="8">
        <v>104</v>
      </c>
      <c r="D20" s="8">
        <v>120</v>
      </c>
      <c r="E20" s="8">
        <v>112</v>
      </c>
      <c r="F20" s="8">
        <v>73</v>
      </c>
      <c r="G20" s="8">
        <v>75</v>
      </c>
      <c r="H20" s="8">
        <v>92</v>
      </c>
      <c r="I20" s="8">
        <v>107</v>
      </c>
      <c r="J20" s="8">
        <v>94</v>
      </c>
      <c r="K20" s="8">
        <v>110</v>
      </c>
      <c r="L20" s="8">
        <v>84</v>
      </c>
      <c r="M20" s="10">
        <f t="shared" si="0"/>
        <v>971</v>
      </c>
      <c r="N20" s="32">
        <f t="shared" si="1"/>
        <v>97.1</v>
      </c>
    </row>
    <row r="21" spans="1:14">
      <c r="A21" s="9" t="s">
        <v>60</v>
      </c>
      <c r="B21" s="38" t="s">
        <v>41</v>
      </c>
      <c r="C21" s="8">
        <v>95</v>
      </c>
      <c r="D21" s="8">
        <v>95</v>
      </c>
      <c r="E21" s="8">
        <v>104</v>
      </c>
      <c r="F21" s="8">
        <v>106</v>
      </c>
      <c r="G21" s="8">
        <v>104</v>
      </c>
      <c r="H21" s="8">
        <v>97</v>
      </c>
      <c r="I21" s="8">
        <v>74</v>
      </c>
      <c r="J21" s="8">
        <v>91</v>
      </c>
      <c r="K21" s="8">
        <v>103</v>
      </c>
      <c r="L21" s="8">
        <v>91</v>
      </c>
      <c r="M21" s="10">
        <f t="shared" si="0"/>
        <v>960</v>
      </c>
      <c r="N21" s="32">
        <f t="shared" si="1"/>
        <v>96</v>
      </c>
    </row>
    <row r="22" spans="1:14">
      <c r="A22" s="9" t="s">
        <v>61</v>
      </c>
      <c r="B22" s="38" t="s">
        <v>23</v>
      </c>
      <c r="C22" s="8">
        <v>102</v>
      </c>
      <c r="D22" s="8">
        <v>92</v>
      </c>
      <c r="E22" s="8">
        <v>109</v>
      </c>
      <c r="F22" s="8">
        <v>91</v>
      </c>
      <c r="G22" s="8">
        <v>104</v>
      </c>
      <c r="H22" s="8">
        <v>97</v>
      </c>
      <c r="I22" s="8">
        <v>91</v>
      </c>
      <c r="J22" s="8">
        <v>88</v>
      </c>
      <c r="K22" s="11">
        <v>87</v>
      </c>
      <c r="L22" s="8">
        <v>88</v>
      </c>
      <c r="M22" s="10">
        <f t="shared" si="0"/>
        <v>949</v>
      </c>
      <c r="N22" s="32">
        <f t="shared" si="1"/>
        <v>94.9</v>
      </c>
    </row>
    <row r="23" spans="1:14">
      <c r="A23" s="9" t="s">
        <v>62</v>
      </c>
      <c r="B23" s="38" t="s">
        <v>28</v>
      </c>
      <c r="C23" s="8">
        <v>107</v>
      </c>
      <c r="D23" s="8">
        <v>88</v>
      </c>
      <c r="E23" s="8">
        <v>107</v>
      </c>
      <c r="F23" s="8">
        <v>94</v>
      </c>
      <c r="G23" s="8">
        <v>102</v>
      </c>
      <c r="H23" s="8">
        <v>100</v>
      </c>
      <c r="I23" s="8">
        <v>87</v>
      </c>
      <c r="J23" s="8">
        <v>83</v>
      </c>
      <c r="K23" s="8">
        <v>104</v>
      </c>
      <c r="L23" s="8">
        <v>71</v>
      </c>
      <c r="M23" s="10">
        <f t="shared" si="0"/>
        <v>943</v>
      </c>
      <c r="N23" s="32">
        <f t="shared" si="1"/>
        <v>94.3</v>
      </c>
    </row>
    <row r="24" spans="1:14">
      <c r="A24" s="9" t="s">
        <v>63</v>
      </c>
      <c r="B24" s="39" t="s">
        <v>40</v>
      </c>
      <c r="C24" s="8">
        <v>88</v>
      </c>
      <c r="D24" s="8">
        <v>88</v>
      </c>
      <c r="E24" s="8">
        <v>88</v>
      </c>
      <c r="F24" s="8">
        <v>106</v>
      </c>
      <c r="G24" s="8">
        <v>104</v>
      </c>
      <c r="H24" s="8">
        <v>90</v>
      </c>
      <c r="I24" s="8">
        <v>90</v>
      </c>
      <c r="J24" s="8">
        <v>95</v>
      </c>
      <c r="K24" s="8">
        <v>95</v>
      </c>
      <c r="L24" s="8">
        <v>89</v>
      </c>
      <c r="M24" s="10">
        <f t="shared" si="0"/>
        <v>933</v>
      </c>
      <c r="N24" s="32">
        <f t="shared" si="1"/>
        <v>93.3</v>
      </c>
    </row>
    <row r="25" spans="1:14">
      <c r="A25" s="9" t="s">
        <v>64</v>
      </c>
      <c r="B25" s="38" t="s">
        <v>17</v>
      </c>
      <c r="C25" s="8">
        <v>84</v>
      </c>
      <c r="D25" s="8">
        <v>91</v>
      </c>
      <c r="E25" s="8">
        <v>96</v>
      </c>
      <c r="F25" s="8">
        <v>103</v>
      </c>
      <c r="G25" s="8">
        <v>96</v>
      </c>
      <c r="H25" s="8">
        <v>95</v>
      </c>
      <c r="I25" s="8">
        <v>85</v>
      </c>
      <c r="J25" s="8">
        <v>85</v>
      </c>
      <c r="K25" s="8">
        <v>103</v>
      </c>
      <c r="L25" s="8">
        <v>91</v>
      </c>
      <c r="M25" s="10">
        <f t="shared" si="0"/>
        <v>929</v>
      </c>
      <c r="N25" s="32">
        <f t="shared" si="1"/>
        <v>92.9</v>
      </c>
    </row>
    <row r="26" spans="1:14">
      <c r="A26" s="9" t="s">
        <v>65</v>
      </c>
      <c r="B26" s="38" t="s">
        <v>14</v>
      </c>
      <c r="C26" s="8">
        <v>84</v>
      </c>
      <c r="D26" s="8">
        <v>90</v>
      </c>
      <c r="E26" s="8">
        <v>83</v>
      </c>
      <c r="F26" s="8">
        <v>87</v>
      </c>
      <c r="G26" s="8">
        <v>88</v>
      </c>
      <c r="H26" s="8">
        <v>84</v>
      </c>
      <c r="I26" s="8">
        <v>92</v>
      </c>
      <c r="J26" s="8">
        <v>87</v>
      </c>
      <c r="K26" s="8">
        <v>92</v>
      </c>
      <c r="L26" s="8">
        <v>91</v>
      </c>
      <c r="M26" s="10">
        <f t="shared" si="0"/>
        <v>878</v>
      </c>
      <c r="N26" s="32">
        <f t="shared" si="1"/>
        <v>87.8</v>
      </c>
    </row>
    <row r="27" spans="1:14">
      <c r="A27" s="9" t="s">
        <v>66</v>
      </c>
      <c r="B27" s="39" t="s">
        <v>12</v>
      </c>
      <c r="C27" s="8">
        <v>87</v>
      </c>
      <c r="D27" s="8">
        <v>84</v>
      </c>
      <c r="E27" s="8">
        <v>75</v>
      </c>
      <c r="F27" s="8">
        <v>88</v>
      </c>
      <c r="G27" s="8">
        <v>84</v>
      </c>
      <c r="H27" s="8">
        <v>80</v>
      </c>
      <c r="I27" s="8">
        <v>92</v>
      </c>
      <c r="J27" s="8">
        <v>83</v>
      </c>
      <c r="K27" s="8">
        <v>93</v>
      </c>
      <c r="L27" s="8">
        <v>92</v>
      </c>
      <c r="M27" s="10">
        <f t="shared" si="0"/>
        <v>858</v>
      </c>
      <c r="N27" s="32">
        <f t="shared" si="1"/>
        <v>85.8</v>
      </c>
    </row>
    <row r="28" spans="1:14">
      <c r="A28" s="9" t="s">
        <v>67</v>
      </c>
      <c r="B28" s="38" t="s">
        <v>20</v>
      </c>
      <c r="C28" s="8">
        <v>87</v>
      </c>
      <c r="D28" s="8">
        <v>108</v>
      </c>
      <c r="E28" s="8">
        <v>74</v>
      </c>
      <c r="F28" s="8">
        <v>103</v>
      </c>
      <c r="G28" s="8">
        <v>83</v>
      </c>
      <c r="H28" s="8">
        <v>71</v>
      </c>
      <c r="I28" s="8">
        <v>104</v>
      </c>
      <c r="J28" s="8">
        <v>95</v>
      </c>
      <c r="K28" s="8">
        <v>55</v>
      </c>
      <c r="L28" s="8">
        <v>76</v>
      </c>
      <c r="M28" s="10">
        <f t="shared" si="0"/>
        <v>856</v>
      </c>
      <c r="N28" s="32">
        <f t="shared" si="1"/>
        <v>85.6</v>
      </c>
    </row>
    <row r="29" spans="1:14">
      <c r="A29" s="9" t="s">
        <v>68</v>
      </c>
      <c r="B29" s="31" t="s">
        <v>26</v>
      </c>
      <c r="C29" s="8">
        <v>66</v>
      </c>
      <c r="D29" s="8">
        <v>68</v>
      </c>
      <c r="E29" s="8">
        <v>75</v>
      </c>
      <c r="F29" s="8">
        <v>91</v>
      </c>
      <c r="G29" s="8">
        <v>89</v>
      </c>
      <c r="H29" s="8">
        <v>93</v>
      </c>
      <c r="I29" s="8">
        <v>83</v>
      </c>
      <c r="J29" s="8">
        <v>104</v>
      </c>
      <c r="K29" s="11">
        <v>93</v>
      </c>
      <c r="L29" s="8">
        <v>86</v>
      </c>
      <c r="M29" s="10">
        <f t="shared" si="0"/>
        <v>848</v>
      </c>
      <c r="N29" s="32">
        <f t="shared" si="1"/>
        <v>84.8</v>
      </c>
    </row>
    <row r="30" spans="1:14">
      <c r="A30" s="9" t="s">
        <v>69</v>
      </c>
      <c r="B30" s="38" t="s">
        <v>27</v>
      </c>
      <c r="C30" s="8">
        <v>68</v>
      </c>
      <c r="D30" s="8">
        <v>89</v>
      </c>
      <c r="E30" s="8">
        <v>84</v>
      </c>
      <c r="F30" s="8">
        <v>93</v>
      </c>
      <c r="G30" s="8">
        <v>66</v>
      </c>
      <c r="H30" s="8">
        <v>103</v>
      </c>
      <c r="I30" s="8">
        <v>89</v>
      </c>
      <c r="J30" s="8">
        <v>86</v>
      </c>
      <c r="K30" s="8">
        <v>74</v>
      </c>
      <c r="L30" s="8">
        <v>86</v>
      </c>
      <c r="M30" s="10">
        <f t="shared" si="0"/>
        <v>838</v>
      </c>
      <c r="N30" s="32">
        <f t="shared" si="1"/>
        <v>83.8</v>
      </c>
    </row>
    <row r="31" spans="1:14">
      <c r="A31" s="9" t="s">
        <v>70</v>
      </c>
      <c r="B31" s="31" t="s">
        <v>21</v>
      </c>
      <c r="C31" s="8">
        <v>85</v>
      </c>
      <c r="D31" s="8">
        <v>72</v>
      </c>
      <c r="E31" s="8">
        <v>95</v>
      </c>
      <c r="F31" s="8">
        <v>71</v>
      </c>
      <c r="G31" s="8">
        <v>85</v>
      </c>
      <c r="H31" s="8">
        <v>96</v>
      </c>
      <c r="I31" s="8">
        <v>63</v>
      </c>
      <c r="J31" s="8">
        <v>88</v>
      </c>
      <c r="K31" s="8">
        <v>84</v>
      </c>
      <c r="L31" s="8">
        <v>84</v>
      </c>
      <c r="M31" s="10">
        <f t="shared" si="0"/>
        <v>823</v>
      </c>
      <c r="N31" s="32">
        <f t="shared" si="1"/>
        <v>82.3</v>
      </c>
    </row>
    <row r="32" spans="1:14">
      <c r="A32" s="9" t="s">
        <v>71</v>
      </c>
      <c r="B32" s="38" t="s">
        <v>3</v>
      </c>
      <c r="C32" s="8">
        <v>69</v>
      </c>
      <c r="D32" s="8">
        <v>89</v>
      </c>
      <c r="E32" s="8">
        <v>67</v>
      </c>
      <c r="F32" s="8">
        <v>91</v>
      </c>
      <c r="G32" s="8">
        <v>68</v>
      </c>
      <c r="H32" s="8">
        <v>61</v>
      </c>
      <c r="I32" s="8">
        <v>83</v>
      </c>
      <c r="J32" s="8">
        <v>92</v>
      </c>
      <c r="K32" s="11">
        <v>82</v>
      </c>
      <c r="L32" s="8">
        <v>107</v>
      </c>
      <c r="M32" s="10">
        <f t="shared" si="0"/>
        <v>809</v>
      </c>
      <c r="N32" s="32">
        <f t="shared" si="1"/>
        <v>80.900000000000006</v>
      </c>
    </row>
    <row r="33" spans="1:14">
      <c r="A33" s="9" t="s">
        <v>72</v>
      </c>
      <c r="B33" s="38" t="s">
        <v>29</v>
      </c>
      <c r="C33" s="8">
        <v>90</v>
      </c>
      <c r="D33" s="8">
        <v>92</v>
      </c>
      <c r="E33" s="8">
        <v>74</v>
      </c>
      <c r="F33" s="8">
        <v>86</v>
      </c>
      <c r="G33" s="8">
        <v>54</v>
      </c>
      <c r="H33" s="8">
        <v>84</v>
      </c>
      <c r="I33" s="8">
        <v>56</v>
      </c>
      <c r="J33" s="8">
        <v>83</v>
      </c>
      <c r="K33" s="8">
        <v>70</v>
      </c>
      <c r="L33" s="8">
        <v>108</v>
      </c>
      <c r="M33" s="10">
        <f t="shared" si="0"/>
        <v>797</v>
      </c>
      <c r="N33" s="32">
        <f t="shared" si="1"/>
        <v>79.7</v>
      </c>
    </row>
    <row r="34" spans="1:14">
      <c r="A34" s="9" t="s">
        <v>73</v>
      </c>
      <c r="B34" s="38" t="s">
        <v>30</v>
      </c>
      <c r="C34" s="8">
        <v>61</v>
      </c>
      <c r="D34" s="8">
        <v>61</v>
      </c>
      <c r="E34" s="8">
        <v>101</v>
      </c>
      <c r="F34" s="8">
        <v>97</v>
      </c>
      <c r="G34" s="8">
        <v>71</v>
      </c>
      <c r="H34" s="8">
        <v>61</v>
      </c>
      <c r="I34" s="8">
        <v>84</v>
      </c>
      <c r="J34" s="8">
        <v>71</v>
      </c>
      <c r="K34" s="8">
        <v>86</v>
      </c>
      <c r="L34" s="8">
        <v>103</v>
      </c>
      <c r="M34" s="10">
        <f t="shared" si="0"/>
        <v>796</v>
      </c>
      <c r="N34" s="32">
        <f t="shared" si="1"/>
        <v>79.599999999999994</v>
      </c>
    </row>
    <row r="35" spans="1:14">
      <c r="A35" s="9" t="s">
        <v>74</v>
      </c>
      <c r="B35" s="38" t="s">
        <v>38</v>
      </c>
      <c r="C35" s="8">
        <v>90</v>
      </c>
      <c r="D35" s="8">
        <v>82</v>
      </c>
      <c r="E35" s="8">
        <v>85</v>
      </c>
      <c r="F35" s="8">
        <v>69</v>
      </c>
      <c r="G35" s="8">
        <v>84</v>
      </c>
      <c r="H35" s="8">
        <v>92</v>
      </c>
      <c r="I35" s="8">
        <v>56</v>
      </c>
      <c r="J35" s="8">
        <v>68</v>
      </c>
      <c r="K35" s="8">
        <v>67</v>
      </c>
      <c r="L35" s="8">
        <v>82</v>
      </c>
      <c r="M35" s="10">
        <f t="shared" si="0"/>
        <v>775</v>
      </c>
      <c r="N35" s="32">
        <f t="shared" si="1"/>
        <v>77.5</v>
      </c>
    </row>
    <row r="36" spans="1:14">
      <c r="A36" s="9" t="s">
        <v>75</v>
      </c>
      <c r="B36" s="38" t="s">
        <v>22</v>
      </c>
      <c r="C36" s="8">
        <v>64</v>
      </c>
      <c r="D36" s="8">
        <v>101</v>
      </c>
      <c r="E36" s="8">
        <v>56</v>
      </c>
      <c r="F36" s="8">
        <v>75</v>
      </c>
      <c r="G36" s="8">
        <v>89</v>
      </c>
      <c r="H36" s="8">
        <v>67</v>
      </c>
      <c r="I36" s="8">
        <v>81</v>
      </c>
      <c r="J36" s="8">
        <v>72</v>
      </c>
      <c r="K36" s="8">
        <v>87</v>
      </c>
      <c r="L36" s="8">
        <v>74</v>
      </c>
      <c r="M36" s="10">
        <f t="shared" si="0"/>
        <v>766</v>
      </c>
      <c r="N36" s="32">
        <f t="shared" si="1"/>
        <v>76.599999999999994</v>
      </c>
    </row>
    <row r="37" spans="1:14">
      <c r="A37" s="9" t="s">
        <v>76</v>
      </c>
      <c r="B37" s="38" t="s">
        <v>31</v>
      </c>
      <c r="C37" s="8">
        <v>40</v>
      </c>
      <c r="D37" s="8">
        <v>63</v>
      </c>
      <c r="E37" s="8">
        <v>94</v>
      </c>
      <c r="F37" s="8">
        <v>39</v>
      </c>
      <c r="G37" s="8">
        <v>108</v>
      </c>
      <c r="H37" s="8">
        <v>66</v>
      </c>
      <c r="I37" s="8">
        <v>86</v>
      </c>
      <c r="J37" s="8">
        <v>79</v>
      </c>
      <c r="K37" s="8">
        <v>87</v>
      </c>
      <c r="L37" s="8">
        <v>101</v>
      </c>
      <c r="M37" s="10">
        <f t="shared" si="0"/>
        <v>763</v>
      </c>
      <c r="N37" s="32">
        <f t="shared" si="1"/>
        <v>76.3</v>
      </c>
    </row>
    <row r="38" spans="1:14">
      <c r="A38" s="9" t="s">
        <v>77</v>
      </c>
      <c r="B38" s="31" t="s">
        <v>15</v>
      </c>
      <c r="C38" s="8">
        <v>79</v>
      </c>
      <c r="D38" s="8">
        <v>72</v>
      </c>
      <c r="E38" s="8">
        <v>70</v>
      </c>
      <c r="F38" s="8">
        <v>63</v>
      </c>
      <c r="G38" s="8">
        <v>92</v>
      </c>
      <c r="H38" s="8">
        <v>84</v>
      </c>
      <c r="I38" s="8">
        <v>72</v>
      </c>
      <c r="J38" s="8">
        <v>90</v>
      </c>
      <c r="K38" s="8">
        <v>67</v>
      </c>
      <c r="L38" s="8">
        <v>67</v>
      </c>
      <c r="M38" s="10">
        <f t="shared" si="0"/>
        <v>756</v>
      </c>
      <c r="N38" s="32">
        <f t="shared" si="1"/>
        <v>75.599999999999994</v>
      </c>
    </row>
    <row r="39" spans="1:14">
      <c r="A39" s="9" t="s">
        <v>78</v>
      </c>
      <c r="B39" s="38" t="s">
        <v>33</v>
      </c>
      <c r="C39" s="8">
        <v>71</v>
      </c>
      <c r="D39" s="8">
        <v>71</v>
      </c>
      <c r="E39" s="8">
        <v>53</v>
      </c>
      <c r="F39" s="8">
        <v>35</v>
      </c>
      <c r="G39" s="8">
        <v>64</v>
      </c>
      <c r="H39" s="8">
        <v>90</v>
      </c>
      <c r="I39" s="8">
        <v>67</v>
      </c>
      <c r="J39" s="8">
        <v>88</v>
      </c>
      <c r="K39" s="11">
        <v>79</v>
      </c>
      <c r="L39" s="8">
        <v>53</v>
      </c>
      <c r="M39" s="10">
        <f t="shared" si="0"/>
        <v>671</v>
      </c>
      <c r="N39" s="32">
        <f t="shared" si="1"/>
        <v>67.099999999999994</v>
      </c>
    </row>
    <row r="40" spans="1:14">
      <c r="A40" s="9" t="s">
        <v>79</v>
      </c>
      <c r="B40" s="38" t="s">
        <v>34</v>
      </c>
      <c r="C40" s="8">
        <v>41</v>
      </c>
      <c r="D40" s="8">
        <v>91</v>
      </c>
      <c r="E40" s="8">
        <v>87</v>
      </c>
      <c r="F40" s="8">
        <v>60</v>
      </c>
      <c r="G40" s="8">
        <v>89</v>
      </c>
      <c r="H40" s="8">
        <v>101</v>
      </c>
      <c r="I40" s="8">
        <v>101</v>
      </c>
      <c r="J40" s="8">
        <v>84</v>
      </c>
      <c r="K40" s="8">
        <v>0</v>
      </c>
      <c r="L40" s="8">
        <v>0</v>
      </c>
      <c r="M40" s="10">
        <f t="shared" si="0"/>
        <v>654</v>
      </c>
      <c r="N40" s="32">
        <f t="shared" si="1"/>
        <v>65.400000000000006</v>
      </c>
    </row>
    <row r="41" spans="1:14">
      <c r="A41" s="9" t="s">
        <v>80</v>
      </c>
      <c r="B41" s="38" t="s">
        <v>35</v>
      </c>
      <c r="C41" s="8">
        <v>45</v>
      </c>
      <c r="D41" s="8">
        <v>70</v>
      </c>
      <c r="E41" s="8">
        <v>82</v>
      </c>
      <c r="F41" s="8">
        <v>72</v>
      </c>
      <c r="G41" s="8">
        <v>69</v>
      </c>
      <c r="H41" s="8">
        <v>56</v>
      </c>
      <c r="I41" s="8">
        <v>89</v>
      </c>
      <c r="J41" s="8">
        <v>0</v>
      </c>
      <c r="K41" s="8">
        <v>0</v>
      </c>
      <c r="L41" s="8">
        <v>0</v>
      </c>
      <c r="M41" s="10">
        <f t="shared" si="0"/>
        <v>483</v>
      </c>
      <c r="N41" s="32">
        <f t="shared" si="1"/>
        <v>48.3</v>
      </c>
    </row>
  </sheetData>
  <sortState ref="B2:M37">
    <sortCondition descending="1" ref="M1"/>
  </sortState>
  <pageMargins left="0.70866141732283472" right="0.70866141732283472" top="0.78740157480314965" bottom="0.78740157480314965" header="0.31496062992125984" footer="0.31496062992125984"/>
  <pageSetup paperSize="9" scale="1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2014 základní kola</vt:lpstr>
      <vt:lpstr>2014 konečné pavouky</vt:lpstr>
      <vt:lpstr>2014 deset součtů</vt:lpstr>
      <vt:lpstr>2014 deset nahozů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2015-03-11T14:24:04Z</dcterms:modified>
</cp:coreProperties>
</file>